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10" windowHeight="16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<sst xmlns="http://schemas.openxmlformats.org/spreadsheetml/2006/main" count="200" uniqueCount="147">
  <si>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</si>
  <si>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</si>
  <si>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</si>
  <si>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</si>
  <si>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</si>
  <si>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</si>
  <si>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</si>
  <si>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HP 67</t>
  </si>
  <si>
    <t>2-key</t>
  </si>
  <si>
    <t xml:space="preserve">2-key </t>
  </si>
  <si>
    <t>3-key</t>
  </si>
  <si>
    <t>primary:</t>
  </si>
  <si>
    <t>f shifted:</t>
  </si>
  <si>
    <t>g shifted</t>
  </si>
  <si>
    <t>DSP</t>
  </si>
  <si>
    <t>GTO</t>
  </si>
  <si>
    <t>STO</t>
  </si>
  <si>
    <t>RCL</t>
  </si>
  <si>
    <t>STO +-x÷</t>
  </si>
  <si>
    <t>A</t>
  </si>
  <si>
    <t>B</t>
  </si>
  <si>
    <t>C</t>
  </si>
  <si>
    <t>D</t>
  </si>
  <si>
    <t>E</t>
  </si>
  <si>
    <r>
      <t>S</t>
    </r>
    <r>
      <rPr>
        <sz val="10"/>
        <rFont val="Arial"/>
        <family val="0"/>
      </rPr>
      <t>+</t>
    </r>
  </si>
  <si>
    <t>SST</t>
  </si>
  <si>
    <t>ENTER</t>
  </si>
  <si>
    <t>CHS</t>
  </si>
  <si>
    <t>EEX</t>
  </si>
  <si>
    <t>CLx</t>
  </si>
  <si>
    <t>-</t>
  </si>
  <si>
    <t>+</t>
  </si>
  <si>
    <t>x</t>
  </si>
  <si>
    <t>÷</t>
  </si>
  <si>
    <t>.</t>
  </si>
  <si>
    <t>R/S</t>
  </si>
  <si>
    <t>h shifted</t>
  </si>
  <si>
    <t>f a</t>
  </si>
  <si>
    <t>f b</t>
  </si>
  <si>
    <t>f c</t>
  </si>
  <si>
    <t>f d</t>
  </si>
  <si>
    <t>f e</t>
  </si>
  <si>
    <t>x-bar</t>
  </si>
  <si>
    <t>FIX</t>
  </si>
  <si>
    <t>DSZ</t>
  </si>
  <si>
    <t>ISZ</t>
  </si>
  <si>
    <t>W/DATA</t>
  </si>
  <si>
    <t>P&lt;&gt;S</t>
  </si>
  <si>
    <t>CL REG</t>
  </si>
  <si>
    <t>CL PRGM</t>
  </si>
  <si>
    <t>x=0</t>
  </si>
  <si>
    <t>LN</t>
  </si>
  <si>
    <t>LOG</t>
  </si>
  <si>
    <r>
      <t>Ö</t>
    </r>
    <r>
      <rPr>
        <sz val="10"/>
        <rFont val="Arial"/>
        <family val="0"/>
      </rPr>
      <t>x</t>
    </r>
  </si>
  <si>
    <r>
      <t>x</t>
    </r>
    <r>
      <rPr>
        <sz val="10"/>
        <rFont val="Symbol"/>
        <family val="1"/>
      </rPr>
      <t>¹</t>
    </r>
    <r>
      <rPr>
        <sz val="10"/>
        <rFont val="Arial"/>
        <family val="0"/>
      </rPr>
      <t>0</t>
    </r>
  </si>
  <si>
    <t>SIN</t>
  </si>
  <si>
    <t>COS</t>
  </si>
  <si>
    <t>TAN</t>
  </si>
  <si>
    <t>x&lt;0</t>
  </si>
  <si>
    <t>P-&gt;R</t>
  </si>
  <si>
    <t>R-&gt;D</t>
  </si>
  <si>
    <t>H.MS-&gt;H</t>
  </si>
  <si>
    <t>x&gt;0</t>
  </si>
  <si>
    <t>%</t>
  </si>
  <si>
    <t>INT</t>
  </si>
  <si>
    <t>-x-</t>
  </si>
  <si>
    <r>
      <t>S</t>
    </r>
    <r>
      <rPr>
        <sz val="10"/>
        <rFont val="Arial"/>
        <family val="0"/>
      </rPr>
      <t>-</t>
    </r>
  </si>
  <si>
    <t>RTN</t>
  </si>
  <si>
    <t>ENG</t>
  </si>
  <si>
    <t>X&lt;&gt;I</t>
  </si>
  <si>
    <t>BST</t>
  </si>
  <si>
    <t>ST I</t>
  </si>
  <si>
    <t>RC I</t>
  </si>
  <si>
    <t>DEG</t>
  </si>
  <si>
    <t>RAD</t>
  </si>
  <si>
    <t>GRD</t>
  </si>
  <si>
    <t>DEL</t>
  </si>
  <si>
    <t>X&lt;&gt;Y</t>
  </si>
  <si>
    <r>
      <t>R</t>
    </r>
    <r>
      <rPr>
        <sz val="10"/>
        <rFont val="Symbol"/>
        <family val="1"/>
      </rPr>
      <t>¯</t>
    </r>
  </si>
  <si>
    <r>
      <t>R</t>
    </r>
    <r>
      <rPr>
        <sz val="10"/>
        <rFont val="Symbol"/>
        <family val="1"/>
      </rPr>
      <t>­</t>
    </r>
  </si>
  <si>
    <t>1/x</t>
  </si>
  <si>
    <t>y^x</t>
  </si>
  <si>
    <t>ABS</t>
  </si>
  <si>
    <t>PAUSE</t>
  </si>
  <si>
    <t>p</t>
  </si>
  <si>
    <t>REG</t>
  </si>
  <si>
    <t>LST x</t>
  </si>
  <si>
    <t>H.MS+</t>
  </si>
  <si>
    <t>SPACE</t>
  </si>
  <si>
    <t>s</t>
  </si>
  <si>
    <t>SCI</t>
  </si>
  <si>
    <t>DSZ (i)</t>
  </si>
  <si>
    <t>ISZ (i)</t>
  </si>
  <si>
    <t>MERGE</t>
  </si>
  <si>
    <t>x=y</t>
  </si>
  <si>
    <t>e^x</t>
  </si>
  <si>
    <t>10^x</t>
  </si>
  <si>
    <t>x^2</t>
  </si>
  <si>
    <r>
      <t>x</t>
    </r>
    <r>
      <rPr>
        <sz val="10"/>
        <rFont val="Symbol"/>
        <family val="1"/>
      </rPr>
      <t>¹</t>
    </r>
    <r>
      <rPr>
        <sz val="10"/>
        <rFont val="Arial"/>
        <family val="0"/>
      </rPr>
      <t>y</t>
    </r>
  </si>
  <si>
    <t>ASIN</t>
  </si>
  <si>
    <t>ACOS</t>
  </si>
  <si>
    <t>ATAN</t>
  </si>
  <si>
    <r>
      <t>x</t>
    </r>
    <r>
      <rPr>
        <sz val="10"/>
        <rFont val="Symbol"/>
        <family val="1"/>
      </rPr>
      <t>£</t>
    </r>
    <r>
      <rPr>
        <sz val="10"/>
        <rFont val="Arial"/>
        <family val="0"/>
      </rPr>
      <t>y</t>
    </r>
  </si>
  <si>
    <t>R-&gt;P</t>
  </si>
  <si>
    <t>D-&gt;R</t>
  </si>
  <si>
    <t>H-&gt;H.MS</t>
  </si>
  <si>
    <t>x&gt;y</t>
  </si>
  <si>
    <t>%CH</t>
  </si>
  <si>
    <t>FRAC</t>
  </si>
  <si>
    <t>STK</t>
  </si>
  <si>
    <t>(i)</t>
  </si>
  <si>
    <t>f LBL</t>
  </si>
  <si>
    <t>g LBLf</t>
  </si>
  <si>
    <t>a</t>
  </si>
  <si>
    <t>b</t>
  </si>
  <si>
    <t>c</t>
  </si>
  <si>
    <t>d</t>
  </si>
  <si>
    <t>e</t>
  </si>
  <si>
    <t>h SF</t>
  </si>
  <si>
    <t>h CF</t>
  </si>
  <si>
    <t>h FS?</t>
  </si>
  <si>
    <t>f GSB</t>
  </si>
  <si>
    <t>g GSBf</t>
  </si>
  <si>
    <t xml:space="preserve">GTO f </t>
  </si>
  <si>
    <t># generic shift keys</t>
  </si>
  <si>
    <t># marked shifted fcns (maximum)</t>
  </si>
  <si>
    <t># unmarked shifted fcns</t>
  </si>
  <si>
    <t># functional shift keys (i.e. "DSP", "STO")</t>
  </si>
  <si>
    <t># unmarked shifted fcns (DSP n, etc.)</t>
  </si>
  <si>
    <t># 3-key functional shifts</t>
  </si>
  <si>
    <t># 3-key functional shifted fcns</t>
  </si>
  <si>
    <t>f,g,h</t>
  </si>
  <si>
    <t>DSP, GTO, STO, RCL</t>
  </si>
  <si>
    <t>LBL, GSB, SF, CF, FS?, STO []</t>
  </si>
  <si>
    <t>tot # primary fcns</t>
  </si>
  <si>
    <t># primary keys - # functional shift keys</t>
  </si>
  <si>
    <t># 2-key shifted functions</t>
  </si>
  <si>
    <t>tot # functions</t>
  </si>
  <si>
    <t xml:space="preserve"># marked shifted fcns + # unmarked shifted fcns </t>
  </si>
  <si>
    <t># primary keys + # 2-key shifted functions + # 3-key functional shifted functions</t>
  </si>
  <si>
    <t>(# primary keys + # marked shifted functions) / # keys</t>
  </si>
  <si>
    <t># primary fcns + (2 * # 2-key shifted functions) + (3 * # 3-key functional shifted functions)</t>
  </si>
  <si>
    <t>totals</t>
  </si>
  <si>
    <t>functions</t>
  </si>
  <si>
    <t>keystrokes</t>
  </si>
  <si>
    <t>RND</t>
  </si>
  <si>
    <t>N!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</si>
</sst>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35</xdr:row>
      <xdr:rowOff>76200</xdr:rowOff>
    </xdr:from>
    <xdr:to>
      <xdr:col>7</xdr:col>
      <xdr:colOff>133350</xdr:colOff>
      <xdr:row>82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220" t="2671" r="4220" b="2671"/>
        <a:stretch>
          <a:fillRect/>
        </a:stretch>
      </xdr:blipFill>
      <xdr:spPr>
        <a:xfrm>
          <a:off x="1400175" y="6038850"/>
          <a:ext cx="4657725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90"/>
  <sheetViews>
    <sheetView tabSelected="1" zoomScale="75" zoomScaleNormal="75" workbookViewId="0" topLeftCell="A1">
      <selection activeCell="E23" sqref="E23"/>
    </sheetView>
  </sheetViews>
  <sheetFormatPr defaultColWidth="9.140625" defaultRowHeight="12.75"/>
  <cols>
    <col min="2" max="2" width="9.140625" style="6" customWidth="1"/>
    <col min="3" max="3" width="36.28125" style="0" bestFit="1" customWidth="1"/>
    <col min="4" max="4" width="2.57421875" style="0" customWidth="1"/>
    <col min="5" max="5" width="28.28125" style="0" bestFit="1" customWidth="1"/>
    <col min="6" max="6" width="2.140625" style="0" customWidth="1"/>
    <col min="7" max="7" width="1.28515625" style="0" customWidth="1"/>
  </cols>
  <sheetData>
    <row r="2" ht="12.75">
      <c r="C2" s="6" t="s">
        <v>7</v>
      </c>
    </row>
    <row r="3" ht="13.5" thickBot="1"/>
    <row r="4" spans="3:5" ht="13.5" thickBot="1">
      <c r="C4" t="s">
        <v>2</v>
      </c>
      <c r="E4" s="1">
        <v>35</v>
      </c>
    </row>
    <row r="5" ht="13.5" thickBot="1"/>
    <row r="6" spans="3:5" ht="13.5" thickBot="1">
      <c r="C6" t="s">
        <v>124</v>
      </c>
      <c r="E6" s="16">
        <v>3</v>
      </c>
    </row>
    <row r="7" ht="13.5" thickBot="1">
      <c r="E7" s="16" t="s">
        <v>131</v>
      </c>
    </row>
    <row r="8" spans="3:5" ht="13.5" thickBot="1">
      <c r="C8" t="s">
        <v>125</v>
      </c>
      <c r="E8" s="16">
        <f>N72</f>
        <v>75</v>
      </c>
    </row>
    <row r="9" ht="13.5" thickBot="1">
      <c r="E9" s="16"/>
    </row>
    <row r="10" spans="3:5" ht="13.5" thickBot="1">
      <c r="C10" t="s">
        <v>126</v>
      </c>
      <c r="E10" s="16">
        <v>0</v>
      </c>
    </row>
    <row r="11" ht="13.5" thickBot="1">
      <c r="E11" s="2"/>
    </row>
    <row r="12" spans="3:5" ht="13.5" thickBot="1">
      <c r="C12" t="s">
        <v>127</v>
      </c>
      <c r="E12" s="17">
        <v>4</v>
      </c>
    </row>
    <row r="13" ht="13.5" thickBot="1">
      <c r="E13" s="17" t="s">
        <v>132</v>
      </c>
    </row>
    <row r="14" spans="3:5" ht="13.5" thickBot="1">
      <c r="C14" t="s">
        <v>128</v>
      </c>
      <c r="E14" s="17">
        <f>R72</f>
        <v>59</v>
      </c>
    </row>
    <row r="15" ht="13.5" thickBot="1"/>
    <row r="16" spans="3:5" ht="13.5" thickBot="1">
      <c r="C16" t="s">
        <v>129</v>
      </c>
      <c r="E16" s="18">
        <v>12</v>
      </c>
    </row>
    <row r="17" ht="13.5" thickBot="1">
      <c r="E17" s="18" t="s">
        <v>133</v>
      </c>
    </row>
    <row r="18" spans="3:5" ht="13.5" thickBot="1">
      <c r="C18" t="s">
        <v>130</v>
      </c>
      <c r="E18" s="18">
        <f>W72</f>
        <v>102</v>
      </c>
    </row>
    <row r="19" spans="1:15" ht="13.5" thickBot="1">
      <c r="A19" s="5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3" ht="13.5" thickBot="1">
      <c r="A20" s="2"/>
      <c r="B20" s="8"/>
      <c r="C20" s="2"/>
      <c r="D20" s="2"/>
      <c r="E20" s="5"/>
      <c r="F20" s="2"/>
      <c r="G20" s="2"/>
      <c r="H20" s="2"/>
      <c r="I20" s="2"/>
      <c r="J20" s="2"/>
      <c r="K20" s="2"/>
      <c r="L20" s="2"/>
      <c r="M20" s="2"/>
    </row>
    <row r="21" spans="3:8" ht="13.5" thickBot="1">
      <c r="C21" t="s">
        <v>1</v>
      </c>
      <c r="E21" s="4">
        <f>E4-E6</f>
        <v>32</v>
      </c>
      <c r="H21" t="s">
        <v>3</v>
      </c>
    </row>
    <row r="22" ht="13.5" thickBot="1"/>
    <row r="23" spans="3:8" ht="13.5" thickBot="1">
      <c r="C23" t="s">
        <v>134</v>
      </c>
      <c r="E23" s="1">
        <f>K70</f>
        <v>27</v>
      </c>
      <c r="H23" t="s">
        <v>135</v>
      </c>
    </row>
    <row r="24" ht="13.5" thickBot="1"/>
    <row r="25" spans="3:8" ht="13.5" thickBot="1">
      <c r="C25" t="s">
        <v>136</v>
      </c>
      <c r="E25" s="1">
        <f>SUM(L72:R72)</f>
        <v>134</v>
      </c>
      <c r="H25" t="s">
        <v>138</v>
      </c>
    </row>
    <row r="26" ht="13.5" thickBot="1">
      <c r="E26" s="2"/>
    </row>
    <row r="27" spans="3:8" ht="13.5" thickBot="1">
      <c r="C27" t="s">
        <v>137</v>
      </c>
      <c r="E27" s="1">
        <f>E23+E25+E18</f>
        <v>263</v>
      </c>
      <c r="H27" t="s">
        <v>139</v>
      </c>
    </row>
    <row r="28" ht="13.5" thickBot="1">
      <c r="E28" s="2"/>
    </row>
    <row r="29" spans="3:8" ht="13.5" thickBot="1">
      <c r="C29" t="s">
        <v>5</v>
      </c>
      <c r="E29" s="3">
        <f>(E23+E8+E12+8)/E4</f>
        <v>3.257142857142857</v>
      </c>
      <c r="H29" t="s">
        <v>140</v>
      </c>
    </row>
    <row r="30" ht="13.5" thickBot="1"/>
    <row r="31" spans="3:8" ht="13.5" thickBot="1">
      <c r="C31" t="s">
        <v>0</v>
      </c>
      <c r="E31" s="1">
        <f>E23+(2*E25)+(3*E18)</f>
        <v>601</v>
      </c>
      <c r="H31" t="s">
        <v>141</v>
      </c>
    </row>
    <row r="32" ht="13.5" thickBot="1"/>
    <row r="33" spans="3:8" ht="13.5" thickBot="1">
      <c r="C33" t="s">
        <v>6</v>
      </c>
      <c r="E33" s="3">
        <f>E31/E27</f>
        <v>2.285171102661597</v>
      </c>
      <c r="H33" t="s">
        <v>4</v>
      </c>
    </row>
    <row r="36" spans="11:28" ht="12.75">
      <c r="K36" s="9"/>
      <c r="L36" s="10" t="s">
        <v>8</v>
      </c>
      <c r="M36" s="9" t="s">
        <v>9</v>
      </c>
      <c r="N36" s="9" t="s">
        <v>8</v>
      </c>
      <c r="O36" s="10" t="s">
        <v>8</v>
      </c>
      <c r="P36" s="9" t="s">
        <v>8</v>
      </c>
      <c r="Q36" s="9" t="s">
        <v>8</v>
      </c>
      <c r="R36" s="9" t="s">
        <v>8</v>
      </c>
      <c r="S36" s="10" t="s">
        <v>10</v>
      </c>
      <c r="T36" s="9" t="s">
        <v>10</v>
      </c>
      <c r="U36" s="9" t="s">
        <v>10</v>
      </c>
      <c r="V36" s="12" t="s">
        <v>10</v>
      </c>
      <c r="W36" s="12" t="s">
        <v>10</v>
      </c>
      <c r="X36" s="12" t="s">
        <v>10</v>
      </c>
      <c r="Y36" s="12" t="s">
        <v>10</v>
      </c>
      <c r="Z36" s="12" t="s">
        <v>10</v>
      </c>
      <c r="AA36" s="9" t="s">
        <v>10</v>
      </c>
      <c r="AB36" s="13"/>
    </row>
    <row r="37" spans="11:28" ht="12.75">
      <c r="K37" s="9" t="s">
        <v>11</v>
      </c>
      <c r="L37" s="10" t="s">
        <v>12</v>
      </c>
      <c r="M37" s="9" t="s">
        <v>13</v>
      </c>
      <c r="N37" s="9" t="s">
        <v>36</v>
      </c>
      <c r="O37" s="10" t="s">
        <v>14</v>
      </c>
      <c r="P37" s="9" t="s">
        <v>15</v>
      </c>
      <c r="Q37" s="9" t="s">
        <v>16</v>
      </c>
      <c r="R37" s="9" t="s">
        <v>17</v>
      </c>
      <c r="S37" s="10" t="s">
        <v>111</v>
      </c>
      <c r="T37" s="9" t="s">
        <v>112</v>
      </c>
      <c r="U37" s="9" t="s">
        <v>123</v>
      </c>
      <c r="V37" s="12" t="s">
        <v>118</v>
      </c>
      <c r="W37" s="12" t="s">
        <v>119</v>
      </c>
      <c r="X37" s="12" t="s">
        <v>120</v>
      </c>
      <c r="Y37" s="12" t="s">
        <v>121</v>
      </c>
      <c r="Z37" s="12" t="s">
        <v>122</v>
      </c>
      <c r="AA37" s="9" t="s">
        <v>18</v>
      </c>
      <c r="AB37" s="13"/>
    </row>
    <row r="38" spans="12:28" ht="12.75">
      <c r="L38" s="13"/>
      <c r="O38" s="13"/>
      <c r="S38" s="13"/>
      <c r="AB38" s="13"/>
    </row>
    <row r="39" spans="10:28" ht="12.75">
      <c r="J39">
        <v>1</v>
      </c>
      <c r="K39" s="9" t="s">
        <v>19</v>
      </c>
      <c r="L39" s="10" t="s">
        <v>37</v>
      </c>
      <c r="M39" s="9" t="s">
        <v>89</v>
      </c>
      <c r="N39" s="11" t="s">
        <v>66</v>
      </c>
      <c r="O39" s="10">
        <v>0</v>
      </c>
      <c r="P39" s="9">
        <v>0</v>
      </c>
      <c r="Q39" s="9">
        <v>0</v>
      </c>
      <c r="R39" s="9">
        <v>0</v>
      </c>
      <c r="S39" s="10">
        <v>0</v>
      </c>
      <c r="T39" s="9" t="s">
        <v>113</v>
      </c>
      <c r="U39" s="9" t="s">
        <v>113</v>
      </c>
      <c r="V39" s="9">
        <v>0</v>
      </c>
      <c r="W39" s="9">
        <v>0</v>
      </c>
      <c r="X39" s="9">
        <v>0</v>
      </c>
      <c r="Y39" s="9">
        <v>0</v>
      </c>
      <c r="Z39" s="9" t="s">
        <v>113</v>
      </c>
      <c r="AA39" s="9">
        <v>0</v>
      </c>
      <c r="AB39" s="13"/>
    </row>
    <row r="40" spans="10:28" ht="12.75">
      <c r="J40">
        <v>2</v>
      </c>
      <c r="K40" s="9" t="s">
        <v>20</v>
      </c>
      <c r="L40" s="10" t="s">
        <v>38</v>
      </c>
      <c r="M40" s="9" t="s">
        <v>90</v>
      </c>
      <c r="N40" s="9" t="s">
        <v>67</v>
      </c>
      <c r="O40" s="10">
        <v>1</v>
      </c>
      <c r="P40" s="9">
        <v>1</v>
      </c>
      <c r="Q40" s="9">
        <v>1</v>
      </c>
      <c r="R40" s="9">
        <v>1</v>
      </c>
      <c r="S40" s="10">
        <v>1</v>
      </c>
      <c r="T40" s="9" t="s">
        <v>114</v>
      </c>
      <c r="U40" s="9" t="s">
        <v>114</v>
      </c>
      <c r="V40" s="9">
        <v>1</v>
      </c>
      <c r="W40" s="9">
        <v>1</v>
      </c>
      <c r="X40" s="9">
        <v>1</v>
      </c>
      <c r="Y40" s="9">
        <v>1</v>
      </c>
      <c r="Z40" s="9" t="s">
        <v>114</v>
      </c>
      <c r="AA40" s="9">
        <v>1</v>
      </c>
      <c r="AB40" s="13"/>
    </row>
    <row r="41" spans="10:28" ht="12.75">
      <c r="J41">
        <v>3</v>
      </c>
      <c r="K41" s="9" t="s">
        <v>21</v>
      </c>
      <c r="L41" s="10" t="s">
        <v>39</v>
      </c>
      <c r="M41" s="9" t="s">
        <v>91</v>
      </c>
      <c r="N41" s="9" t="s">
        <v>68</v>
      </c>
      <c r="O41" s="10">
        <v>2</v>
      </c>
      <c r="P41" s="9">
        <v>2</v>
      </c>
      <c r="Q41" s="9">
        <v>2</v>
      </c>
      <c r="R41" s="9">
        <v>2</v>
      </c>
      <c r="S41" s="10">
        <v>2</v>
      </c>
      <c r="T41" s="9" t="s">
        <v>115</v>
      </c>
      <c r="U41" s="9" t="s">
        <v>115</v>
      </c>
      <c r="V41" s="9">
        <v>2</v>
      </c>
      <c r="W41" s="9">
        <v>2</v>
      </c>
      <c r="X41" s="9">
        <v>2</v>
      </c>
      <c r="Y41" s="9">
        <v>2</v>
      </c>
      <c r="Z41" s="9" t="s">
        <v>115</v>
      </c>
      <c r="AA41" s="9">
        <v>2</v>
      </c>
      <c r="AB41" s="13"/>
    </row>
    <row r="42" spans="10:28" ht="12.75">
      <c r="J42">
        <v>4</v>
      </c>
      <c r="K42" s="9" t="s">
        <v>22</v>
      </c>
      <c r="L42" s="10" t="s">
        <v>40</v>
      </c>
      <c r="M42" s="9" t="s">
        <v>92</v>
      </c>
      <c r="N42" s="9" t="s">
        <v>69</v>
      </c>
      <c r="O42" s="10">
        <v>3</v>
      </c>
      <c r="P42" s="9">
        <v>3</v>
      </c>
      <c r="Q42" s="9">
        <v>3</v>
      </c>
      <c r="R42" s="9">
        <v>3</v>
      </c>
      <c r="S42" s="10">
        <v>3</v>
      </c>
      <c r="T42" s="9" t="s">
        <v>116</v>
      </c>
      <c r="U42" s="9" t="s">
        <v>116</v>
      </c>
      <c r="V42" s="9">
        <v>3</v>
      </c>
      <c r="W42" s="9">
        <v>3</v>
      </c>
      <c r="X42" s="9">
        <v>3</v>
      </c>
      <c r="Y42" s="9">
        <v>3</v>
      </c>
      <c r="Z42" s="9" t="s">
        <v>116</v>
      </c>
      <c r="AA42" s="9">
        <v>3</v>
      </c>
      <c r="AB42" s="13"/>
    </row>
    <row r="43" spans="10:28" ht="12.75">
      <c r="J43">
        <v>5</v>
      </c>
      <c r="K43" s="9" t="s">
        <v>23</v>
      </c>
      <c r="L43" s="10" t="s">
        <v>41</v>
      </c>
      <c r="M43" s="9" t="s">
        <v>93</v>
      </c>
      <c r="N43" s="9" t="s">
        <v>70</v>
      </c>
      <c r="O43" s="10">
        <v>4</v>
      </c>
      <c r="P43" s="9">
        <v>4</v>
      </c>
      <c r="Q43" s="9">
        <v>4</v>
      </c>
      <c r="R43" s="9">
        <v>4</v>
      </c>
      <c r="S43" s="10">
        <v>4</v>
      </c>
      <c r="T43" s="9" t="s">
        <v>117</v>
      </c>
      <c r="U43" s="9" t="s">
        <v>117</v>
      </c>
      <c r="V43" s="9"/>
      <c r="W43" s="9"/>
      <c r="X43" s="9"/>
      <c r="Y43" s="9">
        <v>4</v>
      </c>
      <c r="Z43" s="9" t="s">
        <v>117</v>
      </c>
      <c r="AA43" s="9">
        <v>4</v>
      </c>
      <c r="AB43" s="13"/>
    </row>
    <row r="44" spans="10:28" ht="12.75">
      <c r="J44">
        <v>6</v>
      </c>
      <c r="K44" s="11" t="s">
        <v>24</v>
      </c>
      <c r="L44" s="10" t="s">
        <v>42</v>
      </c>
      <c r="M44" s="9" t="s">
        <v>94</v>
      </c>
      <c r="N44" s="9" t="s">
        <v>71</v>
      </c>
      <c r="O44" s="10">
        <v>5</v>
      </c>
      <c r="P44" s="9">
        <v>5</v>
      </c>
      <c r="Q44" s="9">
        <v>5</v>
      </c>
      <c r="R44" s="9">
        <v>5</v>
      </c>
      <c r="S44" s="10">
        <v>5</v>
      </c>
      <c r="T44" s="9"/>
      <c r="U44" s="9"/>
      <c r="V44" s="9"/>
      <c r="W44" s="9"/>
      <c r="X44" s="9"/>
      <c r="Y44" s="9">
        <v>5</v>
      </c>
      <c r="Z44" s="9"/>
      <c r="AA44" s="9">
        <v>5</v>
      </c>
      <c r="AB44" s="13"/>
    </row>
    <row r="45" spans="10:28" ht="12.75">
      <c r="J45">
        <v>7</v>
      </c>
      <c r="K45" s="9" t="s">
        <v>25</v>
      </c>
      <c r="L45" s="10" t="s">
        <v>43</v>
      </c>
      <c r="M45" s="9" t="s">
        <v>95</v>
      </c>
      <c r="N45" s="9" t="s">
        <v>72</v>
      </c>
      <c r="O45" s="10">
        <v>6</v>
      </c>
      <c r="P45" s="9">
        <v>6</v>
      </c>
      <c r="Q45" s="9">
        <v>6</v>
      </c>
      <c r="R45" s="9">
        <v>6</v>
      </c>
      <c r="S45" s="10">
        <v>6</v>
      </c>
      <c r="T45" s="9"/>
      <c r="U45" s="9"/>
      <c r="V45" s="9"/>
      <c r="W45" s="9"/>
      <c r="X45" s="9"/>
      <c r="Y45" s="9">
        <v>6</v>
      </c>
      <c r="Z45" s="9"/>
      <c r="AA45" s="9">
        <v>6</v>
      </c>
      <c r="AB45" s="13"/>
    </row>
    <row r="46" spans="10:28" ht="12.75">
      <c r="J46">
        <v>8</v>
      </c>
      <c r="K46" s="9" t="s">
        <v>26</v>
      </c>
      <c r="L46" s="19" t="s">
        <v>145</v>
      </c>
      <c r="M46" s="9" t="s">
        <v>96</v>
      </c>
      <c r="N46" s="9" t="s">
        <v>73</v>
      </c>
      <c r="O46" s="10">
        <v>7</v>
      </c>
      <c r="P46" s="9">
        <v>7</v>
      </c>
      <c r="Q46" s="9">
        <v>7</v>
      </c>
      <c r="R46" s="9">
        <v>7</v>
      </c>
      <c r="S46" s="10">
        <v>7</v>
      </c>
      <c r="T46" s="9"/>
      <c r="U46" s="9"/>
      <c r="V46" s="9"/>
      <c r="W46" s="9"/>
      <c r="X46" s="9"/>
      <c r="Y46" s="9">
        <v>7</v>
      </c>
      <c r="Z46" s="9"/>
      <c r="AA46" s="9">
        <v>7</v>
      </c>
      <c r="AB46" s="13"/>
    </row>
    <row r="47" spans="10:28" ht="12.75">
      <c r="J47">
        <v>9</v>
      </c>
      <c r="K47" s="9" t="s">
        <v>27</v>
      </c>
      <c r="L47" s="10" t="s">
        <v>44</v>
      </c>
      <c r="M47" s="9" t="s">
        <v>97</v>
      </c>
      <c r="N47" s="9" t="s">
        <v>74</v>
      </c>
      <c r="O47" s="10">
        <v>8</v>
      </c>
      <c r="P47" s="9">
        <v>8</v>
      </c>
      <c r="Q47" s="9">
        <v>8</v>
      </c>
      <c r="R47" s="9">
        <v>8</v>
      </c>
      <c r="S47" s="10">
        <v>8</v>
      </c>
      <c r="T47" s="9"/>
      <c r="U47" s="9"/>
      <c r="V47" s="9"/>
      <c r="W47" s="9"/>
      <c r="X47" s="9"/>
      <c r="Y47" s="9">
        <v>8</v>
      </c>
      <c r="Z47" s="9"/>
      <c r="AA47" s="9">
        <v>8</v>
      </c>
      <c r="AB47" s="13"/>
    </row>
    <row r="48" spans="10:28" ht="12.75">
      <c r="J48">
        <v>10</v>
      </c>
      <c r="K48" s="9" t="s">
        <v>28</v>
      </c>
      <c r="L48" s="10" t="s">
        <v>45</v>
      </c>
      <c r="M48" s="9" t="s">
        <v>98</v>
      </c>
      <c r="N48" s="9" t="s">
        <v>75</v>
      </c>
      <c r="O48" s="10">
        <v>9</v>
      </c>
      <c r="P48" s="9">
        <v>9</v>
      </c>
      <c r="Q48" s="9">
        <v>9</v>
      </c>
      <c r="R48" s="9">
        <v>9</v>
      </c>
      <c r="S48" s="10">
        <v>9</v>
      </c>
      <c r="T48" s="9"/>
      <c r="U48" s="9"/>
      <c r="V48" s="9"/>
      <c r="W48" s="9"/>
      <c r="X48" s="9"/>
      <c r="Y48" s="9">
        <v>9</v>
      </c>
      <c r="Z48" s="9"/>
      <c r="AA48" s="9">
        <v>9</v>
      </c>
      <c r="AB48" s="13"/>
    </row>
    <row r="49" spans="10:28" ht="12.75">
      <c r="J49">
        <v>11</v>
      </c>
      <c r="K49" s="9" t="s">
        <v>29</v>
      </c>
      <c r="L49" s="10" t="s">
        <v>46</v>
      </c>
      <c r="M49" s="9" t="s">
        <v>99</v>
      </c>
      <c r="N49" s="9" t="s">
        <v>76</v>
      </c>
      <c r="O49" s="10" t="s">
        <v>110</v>
      </c>
      <c r="P49" s="9" t="s">
        <v>19</v>
      </c>
      <c r="Q49" s="9" t="s">
        <v>19</v>
      </c>
      <c r="R49" s="9" t="s">
        <v>19</v>
      </c>
      <c r="S49" s="10" t="s">
        <v>19</v>
      </c>
      <c r="T49" s="9"/>
      <c r="U49" s="9"/>
      <c r="V49" s="9"/>
      <c r="W49" s="9"/>
      <c r="X49" s="9"/>
      <c r="Y49" s="9" t="s">
        <v>19</v>
      </c>
      <c r="Z49" s="9"/>
      <c r="AA49" s="9" t="s">
        <v>110</v>
      </c>
      <c r="AB49" s="13"/>
    </row>
    <row r="50" spans="10:28" ht="12.75">
      <c r="J50">
        <v>12</v>
      </c>
      <c r="K50" s="9" t="s">
        <v>30</v>
      </c>
      <c r="L50" s="10" t="s">
        <v>47</v>
      </c>
      <c r="M50" s="9" t="s">
        <v>100</v>
      </c>
      <c r="N50" s="9" t="s">
        <v>77</v>
      </c>
      <c r="O50" s="10"/>
      <c r="P50" s="9" t="s">
        <v>20</v>
      </c>
      <c r="Q50" s="9" t="s">
        <v>20</v>
      </c>
      <c r="R50" s="9" t="s">
        <v>20</v>
      </c>
      <c r="S50" s="10" t="s">
        <v>20</v>
      </c>
      <c r="T50" s="9"/>
      <c r="U50" s="9"/>
      <c r="V50" s="9"/>
      <c r="W50" s="9"/>
      <c r="X50" s="9"/>
      <c r="Y50" s="9" t="s">
        <v>20</v>
      </c>
      <c r="Z50" s="9"/>
      <c r="AA50" s="9"/>
      <c r="AB50" s="13"/>
    </row>
    <row r="51" spans="10:28" ht="12.75">
      <c r="J51">
        <v>13</v>
      </c>
      <c r="K51" s="9">
        <v>7</v>
      </c>
      <c r="L51" s="10" t="s">
        <v>48</v>
      </c>
      <c r="M51" s="9" t="s">
        <v>101</v>
      </c>
      <c r="N51" s="9" t="s">
        <v>78</v>
      </c>
      <c r="O51" s="10"/>
      <c r="P51" s="9" t="s">
        <v>21</v>
      </c>
      <c r="Q51" s="9" t="s">
        <v>21</v>
      </c>
      <c r="R51" s="9" t="s">
        <v>21</v>
      </c>
      <c r="S51" s="10" t="s">
        <v>21</v>
      </c>
      <c r="T51" s="9"/>
      <c r="U51" s="9"/>
      <c r="V51" s="9"/>
      <c r="W51" s="9"/>
      <c r="X51" s="9"/>
      <c r="Y51" s="9" t="s">
        <v>21</v>
      </c>
      <c r="Z51" s="9"/>
      <c r="AA51" s="9"/>
      <c r="AB51" s="13"/>
    </row>
    <row r="52" spans="10:28" ht="12.75">
      <c r="J52">
        <v>14</v>
      </c>
      <c r="K52" s="9">
        <v>8</v>
      </c>
      <c r="L52" s="10" t="s">
        <v>49</v>
      </c>
      <c r="M52" s="9" t="s">
        <v>102</v>
      </c>
      <c r="N52" s="9" t="s">
        <v>79</v>
      </c>
      <c r="O52" s="10"/>
      <c r="P52" s="9" t="s">
        <v>22</v>
      </c>
      <c r="Q52" s="9" t="s">
        <v>22</v>
      </c>
      <c r="R52" s="9" t="s">
        <v>22</v>
      </c>
      <c r="S52" s="10" t="s">
        <v>22</v>
      </c>
      <c r="T52" s="9"/>
      <c r="U52" s="9"/>
      <c r="V52" s="9"/>
      <c r="W52" s="9"/>
      <c r="X52" s="9"/>
      <c r="Y52" s="9" t="s">
        <v>22</v>
      </c>
      <c r="Z52" s="9"/>
      <c r="AA52" s="9"/>
      <c r="AB52" s="13"/>
    </row>
    <row r="53" spans="10:28" ht="12.75">
      <c r="J53">
        <v>15</v>
      </c>
      <c r="K53" s="9">
        <v>9</v>
      </c>
      <c r="L53" s="10" t="s">
        <v>50</v>
      </c>
      <c r="M53" s="9" t="s">
        <v>103</v>
      </c>
      <c r="N53" s="9" t="s">
        <v>80</v>
      </c>
      <c r="O53" s="10"/>
      <c r="P53" s="9" t="s">
        <v>23</v>
      </c>
      <c r="Q53" s="9" t="s">
        <v>23</v>
      </c>
      <c r="R53" s="9" t="s">
        <v>23</v>
      </c>
      <c r="S53" s="10" t="s">
        <v>23</v>
      </c>
      <c r="T53" s="9"/>
      <c r="U53" s="9"/>
      <c r="V53" s="9"/>
      <c r="W53" s="9"/>
      <c r="X53" s="9"/>
      <c r="Y53" s="9" t="s">
        <v>23</v>
      </c>
      <c r="Z53" s="9"/>
      <c r="AA53" s="9"/>
      <c r="AB53" s="13"/>
    </row>
    <row r="54" spans="10:28" ht="12.75">
      <c r="J54">
        <v>16</v>
      </c>
      <c r="K54" s="9" t="s">
        <v>31</v>
      </c>
      <c r="L54" s="10" t="s">
        <v>51</v>
      </c>
      <c r="M54" s="9" t="s">
        <v>104</v>
      </c>
      <c r="N54" s="9" t="s">
        <v>81</v>
      </c>
      <c r="O54" s="10"/>
      <c r="P54" s="9" t="s">
        <v>110</v>
      </c>
      <c r="Q54" s="9" t="s">
        <v>110</v>
      </c>
      <c r="R54" s="9" t="s">
        <v>110</v>
      </c>
      <c r="S54" s="10"/>
      <c r="T54" s="9"/>
      <c r="U54" s="9"/>
      <c r="V54" s="9"/>
      <c r="W54" s="9"/>
      <c r="X54" s="9"/>
      <c r="Y54" s="9" t="s">
        <v>110</v>
      </c>
      <c r="Z54" s="9"/>
      <c r="AA54" s="9"/>
      <c r="AB54" s="13"/>
    </row>
    <row r="55" spans="10:28" ht="12.75">
      <c r="J55">
        <v>17</v>
      </c>
      <c r="K55" s="9">
        <v>4</v>
      </c>
      <c r="L55" s="10" t="s">
        <v>52</v>
      </c>
      <c r="M55" s="9" t="s">
        <v>105</v>
      </c>
      <c r="N55" s="9" t="s">
        <v>82</v>
      </c>
      <c r="O55" s="10"/>
      <c r="P55" s="9"/>
      <c r="Q55" s="9"/>
      <c r="R55" s="9"/>
      <c r="S55" s="10"/>
      <c r="T55" s="9"/>
      <c r="U55" s="9"/>
      <c r="V55" s="9"/>
      <c r="W55" s="9"/>
      <c r="X55" s="9"/>
      <c r="Y55" s="9"/>
      <c r="Z55" s="9"/>
      <c r="AA55" s="9"/>
      <c r="AB55" s="13"/>
    </row>
    <row r="56" spans="10:28" ht="12.75">
      <c r="J56">
        <v>18</v>
      </c>
      <c r="K56" s="9">
        <v>5</v>
      </c>
      <c r="L56" s="14" t="s">
        <v>53</v>
      </c>
      <c r="M56" s="9" t="s">
        <v>106</v>
      </c>
      <c r="N56" s="9" t="s">
        <v>83</v>
      </c>
      <c r="O56" s="10"/>
      <c r="P56" s="9"/>
      <c r="Q56" s="9"/>
      <c r="R56" s="9"/>
      <c r="S56" s="10"/>
      <c r="T56" s="9"/>
      <c r="U56" s="9"/>
      <c r="V56" s="9"/>
      <c r="W56" s="9"/>
      <c r="X56" s="9"/>
      <c r="Y56" s="9"/>
      <c r="Z56" s="9"/>
      <c r="AA56" s="9"/>
      <c r="AB56" s="13"/>
    </row>
    <row r="57" spans="10:28" ht="12.75">
      <c r="J57">
        <v>19</v>
      </c>
      <c r="K57" s="9">
        <v>6</v>
      </c>
      <c r="L57" s="10" t="s">
        <v>54</v>
      </c>
      <c r="M57" s="9" t="s">
        <v>107</v>
      </c>
      <c r="N57" s="11" t="s">
        <v>84</v>
      </c>
      <c r="O57" s="10"/>
      <c r="P57" s="9"/>
      <c r="Q57" s="9"/>
      <c r="R57" s="9"/>
      <c r="S57" s="10"/>
      <c r="T57" s="9"/>
      <c r="U57" s="9"/>
      <c r="V57" s="9"/>
      <c r="W57" s="9"/>
      <c r="X57" s="9"/>
      <c r="Y57" s="9"/>
      <c r="Z57" s="9"/>
      <c r="AA57" s="9"/>
      <c r="AB57" s="13"/>
    </row>
    <row r="58" spans="10:28" ht="12.75">
      <c r="J58">
        <v>20</v>
      </c>
      <c r="K58" s="9" t="s">
        <v>32</v>
      </c>
      <c r="L58" s="10" t="s">
        <v>55</v>
      </c>
      <c r="M58" s="9" t="s">
        <v>108</v>
      </c>
      <c r="N58" s="9" t="s">
        <v>85</v>
      </c>
      <c r="O58" s="10"/>
      <c r="P58" s="9"/>
      <c r="Q58" s="9"/>
      <c r="R58" s="9"/>
      <c r="S58" s="10"/>
      <c r="T58" s="9"/>
      <c r="U58" s="9"/>
      <c r="V58" s="9"/>
      <c r="W58" s="9"/>
      <c r="X58" s="9"/>
      <c r="Y58" s="9"/>
      <c r="Z58" s="9"/>
      <c r="AA58" s="9"/>
      <c r="AB58" s="13"/>
    </row>
    <row r="59" spans="10:28" ht="12.75">
      <c r="J59">
        <v>21</v>
      </c>
      <c r="K59" s="9">
        <v>1</v>
      </c>
      <c r="L59" s="10" t="s">
        <v>56</v>
      </c>
      <c r="M59" s="9" t="s">
        <v>109</v>
      </c>
      <c r="N59" s="9" t="s">
        <v>146</v>
      </c>
      <c r="O59" s="10"/>
      <c r="P59" s="9"/>
      <c r="Q59" s="9"/>
      <c r="R59" s="9"/>
      <c r="S59" s="10"/>
      <c r="T59" s="9"/>
      <c r="U59" s="9"/>
      <c r="V59" s="9"/>
      <c r="W59" s="9"/>
      <c r="X59" s="9"/>
      <c r="Y59" s="9"/>
      <c r="Z59" s="9"/>
      <c r="AA59" s="9"/>
      <c r="AB59" s="13"/>
    </row>
    <row r="60" spans="10:28" ht="12.75">
      <c r="J60">
        <v>22</v>
      </c>
      <c r="K60" s="9">
        <v>2</v>
      </c>
      <c r="L60" s="10" t="s">
        <v>57</v>
      </c>
      <c r="M60" s="9"/>
      <c r="N60" s="9" t="s">
        <v>86</v>
      </c>
      <c r="O60" s="10"/>
      <c r="P60" s="9"/>
      <c r="Q60" s="9"/>
      <c r="R60" s="9"/>
      <c r="S60" s="10"/>
      <c r="T60" s="9"/>
      <c r="U60" s="9"/>
      <c r="V60" s="9"/>
      <c r="W60" s="9"/>
      <c r="X60" s="9"/>
      <c r="Y60" s="9"/>
      <c r="Z60" s="9"/>
      <c r="AA60" s="9"/>
      <c r="AB60" s="13"/>
    </row>
    <row r="61" spans="10:28" ht="12.75">
      <c r="J61">
        <v>23</v>
      </c>
      <c r="K61" s="9">
        <v>3</v>
      </c>
      <c r="L61" s="10" t="s">
        <v>58</v>
      </c>
      <c r="M61" s="9"/>
      <c r="N61" s="9" t="s">
        <v>87</v>
      </c>
      <c r="O61" s="10"/>
      <c r="P61" s="9"/>
      <c r="Q61" s="9"/>
      <c r="R61" s="9"/>
      <c r="S61" s="10"/>
      <c r="T61" s="9"/>
      <c r="U61" s="9"/>
      <c r="V61" s="9"/>
      <c r="W61" s="9"/>
      <c r="X61" s="9"/>
      <c r="Y61" s="9"/>
      <c r="Z61" s="9"/>
      <c r="AA61" s="9"/>
      <c r="AB61" s="13"/>
    </row>
    <row r="62" spans="10:28" ht="12.75">
      <c r="J62">
        <v>24</v>
      </c>
      <c r="K62" s="9" t="s">
        <v>33</v>
      </c>
      <c r="L62" s="10" t="s">
        <v>59</v>
      </c>
      <c r="M62" s="9"/>
      <c r="N62" s="9" t="s">
        <v>88</v>
      </c>
      <c r="O62" s="10"/>
      <c r="P62" s="9"/>
      <c r="Q62" s="9"/>
      <c r="R62" s="9"/>
      <c r="S62" s="10"/>
      <c r="T62" s="9"/>
      <c r="U62" s="9"/>
      <c r="V62" s="9"/>
      <c r="W62" s="9"/>
      <c r="X62" s="9"/>
      <c r="Y62" s="9"/>
      <c r="Z62" s="9"/>
      <c r="AA62" s="9"/>
      <c r="AB62" s="13"/>
    </row>
    <row r="63" spans="10:28" ht="12.75">
      <c r="J63">
        <v>25</v>
      </c>
      <c r="K63" s="9">
        <v>0</v>
      </c>
      <c r="L63" s="10" t="s">
        <v>60</v>
      </c>
      <c r="M63" s="9"/>
      <c r="N63" s="9"/>
      <c r="O63" s="10"/>
      <c r="P63" s="9"/>
      <c r="Q63" s="9"/>
      <c r="R63" s="9"/>
      <c r="S63" s="10"/>
      <c r="T63" s="9"/>
      <c r="U63" s="9"/>
      <c r="V63" s="9"/>
      <c r="W63" s="9"/>
      <c r="X63" s="9"/>
      <c r="Y63" s="9"/>
      <c r="Z63" s="9"/>
      <c r="AA63" s="9"/>
      <c r="AB63" s="13"/>
    </row>
    <row r="64" spans="10:28" ht="12.75">
      <c r="J64">
        <v>26</v>
      </c>
      <c r="K64" s="9" t="s">
        <v>34</v>
      </c>
      <c r="L64" s="10" t="s">
        <v>61</v>
      </c>
      <c r="M64" s="9"/>
      <c r="N64" s="9"/>
      <c r="O64" s="10"/>
      <c r="P64" s="9"/>
      <c r="Q64" s="9"/>
      <c r="R64" s="9"/>
      <c r="S64" s="10"/>
      <c r="T64" s="9"/>
      <c r="U64" s="9"/>
      <c r="V64" s="9"/>
      <c r="W64" s="9"/>
      <c r="X64" s="9"/>
      <c r="Y64" s="9"/>
      <c r="Z64" s="9"/>
      <c r="AA64" s="9"/>
      <c r="AB64" s="13"/>
    </row>
    <row r="65" spans="10:28" ht="12.75">
      <c r="J65">
        <v>27</v>
      </c>
      <c r="K65" s="9" t="s">
        <v>35</v>
      </c>
      <c r="L65" s="10" t="s">
        <v>62</v>
      </c>
      <c r="M65" s="9"/>
      <c r="N65" s="9"/>
      <c r="O65" s="10"/>
      <c r="P65" s="9"/>
      <c r="Q65" s="9"/>
      <c r="R65" s="9"/>
      <c r="S65" s="10"/>
      <c r="T65" s="9"/>
      <c r="U65" s="9"/>
      <c r="V65" s="9"/>
      <c r="W65" s="9"/>
      <c r="X65" s="9"/>
      <c r="Y65" s="9"/>
      <c r="Z65" s="9"/>
      <c r="AA65" s="9"/>
      <c r="AB65" s="13"/>
    </row>
    <row r="66" spans="10:28" ht="12.75">
      <c r="J66">
        <v>28</v>
      </c>
      <c r="K66" s="9"/>
      <c r="L66" s="10" t="s">
        <v>63</v>
      </c>
      <c r="M66" s="9"/>
      <c r="N66" s="9"/>
      <c r="O66" s="10"/>
      <c r="P66" s="9"/>
      <c r="Q66" s="9"/>
      <c r="R66" s="9"/>
      <c r="S66" s="10"/>
      <c r="T66" s="9"/>
      <c r="U66" s="9"/>
      <c r="V66" s="9"/>
      <c r="W66" s="9"/>
      <c r="X66" s="9"/>
      <c r="Y66" s="9"/>
      <c r="Z66" s="9"/>
      <c r="AA66" s="9"/>
      <c r="AB66" s="13"/>
    </row>
    <row r="67" spans="10:28" ht="12.75">
      <c r="J67">
        <v>29</v>
      </c>
      <c r="K67" s="9"/>
      <c r="L67" s="10" t="s">
        <v>64</v>
      </c>
      <c r="M67" s="9"/>
      <c r="N67" s="9"/>
      <c r="O67" s="10"/>
      <c r="P67" s="9"/>
      <c r="Q67" s="9"/>
      <c r="R67" s="9"/>
      <c r="S67" s="10"/>
      <c r="T67" s="9"/>
      <c r="U67" s="9"/>
      <c r="V67" s="9"/>
      <c r="W67" s="9"/>
      <c r="X67" s="9"/>
      <c r="Y67" s="9"/>
      <c r="Z67" s="9"/>
      <c r="AA67" s="9"/>
      <c r="AB67" s="13"/>
    </row>
    <row r="68" spans="10:28" ht="12.75">
      <c r="J68">
        <v>30</v>
      </c>
      <c r="K68" s="9"/>
      <c r="L68" s="15" t="s">
        <v>65</v>
      </c>
      <c r="M68" s="9"/>
      <c r="N68" s="9"/>
      <c r="O68" s="10"/>
      <c r="P68" s="9"/>
      <c r="Q68" s="9"/>
      <c r="R68" s="9"/>
      <c r="S68" s="10"/>
      <c r="T68" s="9"/>
      <c r="U68" s="9"/>
      <c r="V68" s="9"/>
      <c r="W68" s="9"/>
      <c r="X68" s="9"/>
      <c r="Y68" s="9"/>
      <c r="Z68" s="9"/>
      <c r="AA68" s="9"/>
      <c r="AB68" s="13"/>
    </row>
    <row r="69" spans="11:28" ht="12.75">
      <c r="K69" s="9"/>
      <c r="L69" s="10"/>
      <c r="M69" s="9"/>
      <c r="N69" s="9"/>
      <c r="O69" s="10"/>
      <c r="P69" s="9"/>
      <c r="Q69" s="9"/>
      <c r="R69" s="9"/>
      <c r="S69" s="10"/>
      <c r="T69" s="9"/>
      <c r="U69" s="9"/>
      <c r="V69" s="9"/>
      <c r="W69" s="9"/>
      <c r="X69" s="9"/>
      <c r="Y69" s="9"/>
      <c r="Z69" s="9"/>
      <c r="AA69" s="9"/>
      <c r="AB69" s="10" t="s">
        <v>142</v>
      </c>
    </row>
    <row r="70" spans="11:29" ht="12.75">
      <c r="K70" s="9">
        <v>27</v>
      </c>
      <c r="L70" s="10">
        <v>30</v>
      </c>
      <c r="M70" s="9">
        <v>21</v>
      </c>
      <c r="N70" s="9">
        <v>24</v>
      </c>
      <c r="O70" s="10">
        <v>11</v>
      </c>
      <c r="P70" s="9">
        <v>16</v>
      </c>
      <c r="Q70" s="9">
        <v>16</v>
      </c>
      <c r="R70" s="9">
        <v>16</v>
      </c>
      <c r="S70" s="10">
        <v>15</v>
      </c>
      <c r="T70" s="9">
        <v>5</v>
      </c>
      <c r="U70" s="9">
        <v>5</v>
      </c>
      <c r="V70" s="9">
        <v>4</v>
      </c>
      <c r="W70" s="9">
        <v>4</v>
      </c>
      <c r="X70" s="9">
        <v>4</v>
      </c>
      <c r="Y70" s="9">
        <v>16</v>
      </c>
      <c r="Z70" s="9">
        <v>5</v>
      </c>
      <c r="AA70" s="9">
        <v>44</v>
      </c>
      <c r="AB70" s="13">
        <f>SUM(K70:AA70)</f>
        <v>263</v>
      </c>
      <c r="AC70" t="s">
        <v>143</v>
      </c>
    </row>
    <row r="71" spans="11:28" ht="12.75">
      <c r="K71" s="9"/>
      <c r="L71" s="10"/>
      <c r="M71" s="9"/>
      <c r="N71" s="9"/>
      <c r="O71" s="10"/>
      <c r="P71" s="9"/>
      <c r="Q71" s="9"/>
      <c r="R71" s="9"/>
      <c r="S71" s="10"/>
      <c r="T71" s="9"/>
      <c r="U71" s="9"/>
      <c r="V71" s="9"/>
      <c r="W71" s="9"/>
      <c r="X71" s="9"/>
      <c r="Y71" s="9"/>
      <c r="Z71" s="9"/>
      <c r="AA71" s="9"/>
      <c r="AB71" s="13"/>
    </row>
    <row r="72" spans="11:28" ht="12.75">
      <c r="K72" s="9">
        <v>27</v>
      </c>
      <c r="L72" s="10"/>
      <c r="M72" s="9"/>
      <c r="N72" s="9">
        <f>SUM(L70:N70)</f>
        <v>75</v>
      </c>
      <c r="O72" s="10"/>
      <c r="P72" s="9"/>
      <c r="Q72" s="9"/>
      <c r="R72" s="9">
        <f>SUM(O70:R70)</f>
        <v>59</v>
      </c>
      <c r="S72" s="10"/>
      <c r="T72" s="9"/>
      <c r="U72" s="9"/>
      <c r="V72" s="9"/>
      <c r="W72" s="9">
        <f>SUM(S70:AA70)</f>
        <v>102</v>
      </c>
      <c r="X72" s="9"/>
      <c r="Y72" s="9"/>
      <c r="Z72" s="9"/>
      <c r="AA72" s="9"/>
      <c r="AB72" s="13">
        <f>SUM(K72:AA72)</f>
        <v>263</v>
      </c>
    </row>
    <row r="73" spans="11:28" ht="12.75">
      <c r="K73" s="9"/>
      <c r="L73" s="10"/>
      <c r="M73" s="9"/>
      <c r="N73" s="9"/>
      <c r="O73" s="10"/>
      <c r="P73" s="9"/>
      <c r="Q73" s="9"/>
      <c r="R73" s="9"/>
      <c r="S73" s="10"/>
      <c r="T73" s="9"/>
      <c r="U73" s="9"/>
      <c r="V73" s="9"/>
      <c r="W73" s="9"/>
      <c r="X73" s="9"/>
      <c r="Y73" s="9"/>
      <c r="Z73" s="9"/>
      <c r="AA73" s="9"/>
      <c r="AB73" s="13"/>
    </row>
    <row r="74" spans="11:29" ht="12.75">
      <c r="K74" s="9">
        <v>27</v>
      </c>
      <c r="L74" s="10"/>
      <c r="M74" s="12"/>
      <c r="N74" s="12">
        <f>2*N72</f>
        <v>150</v>
      </c>
      <c r="O74" s="10"/>
      <c r="P74" s="9"/>
      <c r="Q74" s="12"/>
      <c r="R74" s="12">
        <f>2*R72</f>
        <v>118</v>
      </c>
      <c r="S74" s="10"/>
      <c r="T74" s="9"/>
      <c r="U74" s="9"/>
      <c r="V74" s="9"/>
      <c r="W74" s="9">
        <f>3*W72</f>
        <v>306</v>
      </c>
      <c r="X74" s="9"/>
      <c r="Y74" s="9"/>
      <c r="Z74" s="9"/>
      <c r="AA74" s="9"/>
      <c r="AB74" s="13">
        <f>SUM(K74:AA74)</f>
        <v>601</v>
      </c>
      <c r="AC74" t="s">
        <v>144</v>
      </c>
    </row>
    <row r="75" spans="11:27" ht="12.75"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1:27" ht="12.75"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1:27" ht="12.75"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1:27" ht="12.75"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1:27" ht="12.75"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1:27" ht="12.75"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1:27" ht="12.75"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1:27" ht="12.75"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1:27" ht="12.75"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1:27" ht="12.75"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1:27" ht="12.75"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1:27" ht="12.75"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1:27" ht="12.75"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1:27" ht="12.75"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1:27" ht="12.75"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1:27" ht="12.75"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2007-12-01T18:02:32Z</dcterms:modified>
  <cp:category/>
  <cp:version/>
  <cp:contentType/>
  <cp:contentStatus/>
</cp:coreProperties>
</file>