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5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<sst xmlns="http://schemas.openxmlformats.org/spreadsheetml/2006/main" count="144" uniqueCount="129">
  <si>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</si>
  <si>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</si>
  <si>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</si>
  <si>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</si>
  <si>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</si>
  <si>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</si>
  <si>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</si>
  <si>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</si>
  <si>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</si>
  <si>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</si>
  <si>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</si>
  <si>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</si>
  <si>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</si>
  <si>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</si>
  <si>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</si>
  <si>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</si>
  <si>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</si>
  <si>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</si>
  <si>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</si>
  <si>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</si>
  <si>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</si>
  <si>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</si>
  <si>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r>
      <t>R</t>
    </r>
    <r>
      <rPr>
        <sz val="10"/>
        <rFont val="Arial"/>
        <family val="2"/>
      </rPr>
      <t>↓</t>
    </r>
  </si>
  <si>
    <t>STO</t>
  </si>
  <si>
    <t>RCL</t>
  </si>
  <si>
    <t>(# primary keys + # marked shifted functions + # menus) / # keys</t>
  </si>
  <si>
    <t>y^x</t>
  </si>
  <si>
    <t>→R</t>
  </si>
  <si>
    <t>→P</t>
  </si>
  <si>
    <t>10^x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</si>
  <si>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</si>
  <si>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</si>
  <si>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</si>
  <si>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</si>
  <si>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</si>
  <si>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</si>
  <si>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</si>
  <si>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f SCI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</si>
  <si>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</si>
  <si>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</si>
  <si>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</si>
  <si>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</si>
  <si>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</si>
  <si>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</si>
  <si>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</si>
  <si>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</si>
  <si>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</si>
  <si>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</si>
  <si>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</si>
  <si>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</si>
  <si>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t>STO +-x÷</t>
  </si>
  <si>
    <t>f shifted</t>
  </si>
  <si>
    <t>CL PREFIX</t>
  </si>
  <si>
    <t>CL REG</t>
  </si>
  <si>
    <t>LASTx</t>
  </si>
  <si>
    <t>DEG</t>
  </si>
  <si>
    <t>RAD</t>
  </si>
  <si>
    <t>GRD</t>
  </si>
  <si>
    <t>p</t>
  </si>
  <si>
    <t>f FIX</t>
  </si>
  <si>
    <t># 3-key sequences B</t>
  </si>
  <si>
    <t># fcns per 3-key seq B</t>
  </si>
  <si>
    <t># 3-key sequences C</t>
  </si>
  <si>
    <t># fcns per 3-key seq C</t>
  </si>
  <si>
    <t>x</t>
  </si>
  <si>
    <t># 3-key sequences D</t>
  </si>
  <si>
    <t># fcns per 3-key seq D</t>
  </si>
  <si>
    <t>B</t>
  </si>
  <si>
    <t>tot # 4-key sequences</t>
  </si>
  <si>
    <t>LN</t>
  </si>
  <si>
    <t>LOG</t>
  </si>
  <si>
    <t>CL ALL</t>
  </si>
  <si>
    <t>MANT</t>
  </si>
  <si>
    <t>SIN</t>
  </si>
  <si>
    <t>COS</t>
  </si>
  <si>
    <t>TAN</t>
  </si>
  <si>
    <t>ACOS</t>
  </si>
  <si>
    <t>ATAN</t>
  </si>
  <si>
    <t>→DEG</t>
  </si>
  <si>
    <t>→in</t>
  </si>
  <si>
    <t>→°F</t>
  </si>
  <si>
    <t>→lbm</t>
  </si>
  <si>
    <t>→RAD</t>
  </si>
  <si>
    <t>→mm</t>
  </si>
  <si>
    <t>→°C</t>
  </si>
  <si>
    <t>→kg</t>
  </si>
  <si>
    <t>STO,RCL</t>
  </si>
  <si>
    <t>HP 32E</t>
  </si>
  <si>
    <t>g shifted</t>
  </si>
  <si>
    <r>
      <t>S</t>
    </r>
    <r>
      <rPr>
        <sz val="10"/>
        <rFont val="Arial"/>
        <family val="0"/>
      </rPr>
      <t>+</t>
    </r>
  </si>
  <si>
    <t>Q</t>
  </si>
  <si>
    <t>y-hat</t>
  </si>
  <si>
    <t>L.R.</t>
  </si>
  <si>
    <t>x-bar</t>
  </si>
  <si>
    <r>
      <t>S</t>
    </r>
    <r>
      <rPr>
        <sz val="10"/>
        <rFont val="Arial"/>
        <family val="0"/>
      </rPr>
      <t>-</t>
    </r>
  </si>
  <si>
    <r>
      <t xml:space="preserve">CL </t>
    </r>
    <r>
      <rPr>
        <sz val="10"/>
        <rFont val="Symbol"/>
        <family val="1"/>
      </rPr>
      <t>S</t>
    </r>
  </si>
  <si>
    <t>ASIN</t>
  </si>
  <si>
    <t>→H.MS</t>
  </si>
  <si>
    <t>SINH</t>
  </si>
  <si>
    <t>COSH</t>
  </si>
  <si>
    <t>TANH</t>
  </si>
  <si>
    <t>→gal</t>
  </si>
  <si>
    <r>
      <t>%</t>
    </r>
    <r>
      <rPr>
        <sz val="10"/>
        <rFont val="Symbol"/>
        <family val="1"/>
      </rPr>
      <t>S</t>
    </r>
  </si>
  <si>
    <t>x^2</t>
  </si>
  <si>
    <t>Q^-1</t>
  </si>
  <si>
    <t>x-hat</t>
  </si>
  <si>
    <t>s</t>
  </si>
  <si>
    <t>n!</t>
  </si>
  <si>
    <t>→H</t>
  </si>
  <si>
    <t>ASINH</t>
  </si>
  <si>
    <t>ACOSH</t>
  </si>
  <si>
    <t>ATANH</t>
  </si>
  <si>
    <t>→ltr</t>
  </si>
  <si>
    <t>D%</t>
  </si>
  <si>
    <r>
      <t xml:space="preserve">STO </t>
    </r>
    <r>
      <rPr>
        <sz val="10"/>
        <rFont val="Symbol"/>
        <family val="1"/>
      </rPr>
      <t>·</t>
    </r>
  </si>
  <si>
    <r>
      <t xml:space="preserve">RCL </t>
    </r>
    <r>
      <rPr>
        <sz val="10"/>
        <rFont val="Symbol"/>
        <family val="1"/>
      </rPr>
      <t>·</t>
    </r>
  </si>
  <si>
    <t>f ENG</t>
  </si>
  <si>
    <t>f, g</t>
  </si>
  <si>
    <t>A</t>
  </si>
  <si>
    <t>f FIX, f SCI, f ENG</t>
  </si>
  <si>
    <t>C</t>
  </si>
  <si>
    <t>E</t>
  </si>
  <si>
    <t>4-key</t>
  </si>
  <si>
    <r>
      <t xml:space="preserve">STO +-x÷ </t>
    </r>
    <r>
      <rPr>
        <sz val="10"/>
        <rFont val="Symbol"/>
        <family val="1"/>
      </rPr>
      <t>·</t>
    </r>
  </si>
  <si>
    <t># 3-key sequences E</t>
  </si>
  <si>
    <t># fcns per 3-key seq E</t>
  </si>
  <si>
    <t># 4-key sequences F</t>
  </si>
  <si>
    <t># fcns per 4-key seq F</t>
  </si>
  <si>
    <r>
      <t xml:space="preserve">STO </t>
    </r>
    <r>
      <rPr>
        <sz val="10"/>
        <rFont val="Symbol"/>
        <family val="1"/>
      </rPr>
      <t>·</t>
    </r>
    <r>
      <rPr>
        <sz val="7.5"/>
        <rFont val="Arial"/>
        <family val="0"/>
      </rPr>
      <t xml:space="preserve">, </t>
    </r>
    <r>
      <rPr>
        <sz val="10"/>
        <rFont val="Arial"/>
        <family val="0"/>
      </rPr>
      <t xml:space="preserve">RCL </t>
    </r>
    <r>
      <rPr>
        <sz val="10"/>
        <rFont val="Symbol"/>
        <family val="1"/>
      </rPr>
      <t>·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</si>
</sst>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5" xfId="0" applyBorder="1" applyAlignment="1">
      <alignment horizontal="center"/>
    </xf>
    <xf numFmtId="166" fontId="2" fillId="9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61</xdr:row>
      <xdr:rowOff>38100</xdr:rowOff>
    </xdr:from>
    <xdr:to>
      <xdr:col>4</xdr:col>
      <xdr:colOff>1257300</xdr:colOff>
      <xdr:row>98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58450"/>
          <a:ext cx="321945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9"/>
  <sheetViews>
    <sheetView tabSelected="1" workbookViewId="0" topLeftCell="A7">
      <selection activeCell="H19" sqref="H19"/>
    </sheetView>
  </sheetViews>
  <sheetFormatPr defaultColWidth="9.140625" defaultRowHeight="12.75"/>
  <cols>
    <col min="1" max="1" width="2.8515625" style="0" customWidth="1"/>
    <col min="2" max="2" width="2.140625" style="5" customWidth="1"/>
    <col min="3" max="3" width="32.140625" style="0" customWidth="1"/>
    <col min="4" max="4" width="2.57421875" style="0" customWidth="1"/>
    <col min="5" max="5" width="20.421875" style="0" bestFit="1" customWidth="1"/>
    <col min="6" max="6" width="2.140625" style="0" customWidth="1"/>
    <col min="7" max="7" width="1.28515625" style="0" customWidth="1"/>
    <col min="10" max="10" width="10.28125" style="0" bestFit="1" customWidth="1"/>
    <col min="11" max="11" width="10.28125" style="0" customWidth="1"/>
    <col min="12" max="12" width="11.421875" style="0" customWidth="1"/>
    <col min="13" max="13" width="10.421875" style="0" bestFit="1" customWidth="1"/>
    <col min="14" max="16" width="10.421875" style="0" customWidth="1"/>
  </cols>
  <sheetData>
    <row r="2" ht="12.75">
      <c r="E2" s="5" t="s">
        <v>87</v>
      </c>
    </row>
    <row r="3" ht="13.5" thickBot="1"/>
    <row r="4" spans="3:5" ht="13.5" thickBot="1">
      <c r="C4" t="s">
        <v>2</v>
      </c>
      <c r="E4" s="1">
        <v>30</v>
      </c>
    </row>
    <row r="5" ht="13.5" thickBot="1"/>
    <row r="6" spans="3:5" ht="13.5" thickBot="1">
      <c r="C6" t="s">
        <v>31</v>
      </c>
      <c r="E6" s="14">
        <v>2</v>
      </c>
    </row>
    <row r="7" ht="13.5" thickBot="1">
      <c r="E7" s="14" t="s">
        <v>117</v>
      </c>
    </row>
    <row r="8" spans="3:5" ht="13.5" thickBot="1">
      <c r="C8" t="s">
        <v>32</v>
      </c>
      <c r="E8" s="14">
        <f>K97</f>
        <v>53</v>
      </c>
    </row>
    <row r="9" ht="13.5" thickBot="1">
      <c r="E9" s="14"/>
    </row>
    <row r="10" spans="3:5" ht="13.5" thickBot="1">
      <c r="C10" t="s">
        <v>33</v>
      </c>
      <c r="E10" s="14"/>
    </row>
    <row r="11" ht="13.5" thickBot="1"/>
    <row r="12" spans="3:5" ht="13.5" thickBot="1">
      <c r="C12" t="s">
        <v>34</v>
      </c>
      <c r="E12" s="15">
        <v>2</v>
      </c>
    </row>
    <row r="13" ht="13.5" thickBot="1">
      <c r="E13" s="15" t="s">
        <v>86</v>
      </c>
    </row>
    <row r="14" spans="3:5" ht="13.5" thickBot="1">
      <c r="C14" t="s">
        <v>35</v>
      </c>
      <c r="E14" s="15">
        <f>M97</f>
        <v>19</v>
      </c>
    </row>
    <row r="15" ht="13.5" thickBot="1">
      <c r="E15" s="2"/>
    </row>
    <row r="16" spans="3:5" ht="13.5" thickBot="1">
      <c r="C16" t="s">
        <v>36</v>
      </c>
      <c r="E16" s="16">
        <v>3</v>
      </c>
    </row>
    <row r="17" ht="13.5" thickBot="1">
      <c r="E17" s="16" t="s">
        <v>119</v>
      </c>
    </row>
    <row r="18" spans="3:5" ht="13.5" thickBot="1">
      <c r="C18" t="s">
        <v>38</v>
      </c>
      <c r="E18" s="16">
        <v>10</v>
      </c>
    </row>
    <row r="19" ht="13.5" thickBot="1">
      <c r="E19" s="2"/>
    </row>
    <row r="20" spans="3:5" ht="13.5" thickBot="1">
      <c r="C20" t="s">
        <v>60</v>
      </c>
      <c r="E20" s="20">
        <v>4</v>
      </c>
    </row>
    <row r="21" ht="13.5" thickBot="1">
      <c r="E21" s="20" t="s">
        <v>50</v>
      </c>
    </row>
    <row r="22" spans="3:5" ht="13.5" thickBot="1">
      <c r="C22" t="s">
        <v>61</v>
      </c>
      <c r="E22" s="20">
        <v>9</v>
      </c>
    </row>
    <row r="23" ht="13.5" thickBot="1">
      <c r="E23" s="2"/>
    </row>
    <row r="24" spans="3:5" ht="13.5" thickBot="1">
      <c r="C24" t="s">
        <v>62</v>
      </c>
      <c r="E24" s="21">
        <v>2</v>
      </c>
    </row>
    <row r="25" ht="13.5" thickBot="1">
      <c r="E25" s="21" t="s">
        <v>128</v>
      </c>
    </row>
    <row r="26" spans="3:5" ht="13.5" thickBot="1">
      <c r="C26" t="s">
        <v>63</v>
      </c>
      <c r="E26" s="21">
        <v>6</v>
      </c>
    </row>
    <row r="27" ht="13.5" thickBot="1">
      <c r="E27" s="22"/>
    </row>
    <row r="28" spans="3:5" ht="13.5" thickBot="1">
      <c r="C28" t="s">
        <v>65</v>
      </c>
      <c r="E28" s="23"/>
    </row>
    <row r="29" ht="13.5" thickBot="1">
      <c r="E29" s="23"/>
    </row>
    <row r="30" spans="3:5" ht="13.5" thickBot="1">
      <c r="C30" t="s">
        <v>66</v>
      </c>
      <c r="E30" s="23"/>
    </row>
    <row r="31" spans="2:5" s="36" customFormat="1" ht="13.5" thickBot="1">
      <c r="B31" s="37"/>
      <c r="E31" s="38"/>
    </row>
    <row r="32" spans="2:5" s="36" customFormat="1" ht="13.5" thickBot="1">
      <c r="B32" s="37"/>
      <c r="C32" t="s">
        <v>124</v>
      </c>
      <c r="E32" s="39"/>
    </row>
    <row r="33" spans="2:5" s="36" customFormat="1" ht="13.5" thickBot="1">
      <c r="B33" s="37"/>
      <c r="C33"/>
      <c r="E33" s="40"/>
    </row>
    <row r="34" spans="2:5" s="36" customFormat="1" ht="13.5" thickBot="1">
      <c r="B34" s="37"/>
      <c r="C34" t="s">
        <v>125</v>
      </c>
      <c r="E34" s="40"/>
    </row>
    <row r="35" ht="13.5" thickBot="1">
      <c r="E35" s="4"/>
    </row>
    <row r="36" spans="3:5" ht="13.5" thickBot="1">
      <c r="C36" t="s">
        <v>126</v>
      </c>
      <c r="E36" s="24">
        <v>4</v>
      </c>
    </row>
    <row r="37" ht="13.5" thickBot="1">
      <c r="E37" s="24" t="s">
        <v>123</v>
      </c>
    </row>
    <row r="38" spans="3:5" ht="13.5" thickBot="1">
      <c r="C38" t="s">
        <v>127</v>
      </c>
      <c r="E38" s="24">
        <v>6</v>
      </c>
    </row>
    <row r="39" spans="1:21" ht="13.5" thickBot="1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16" ht="13.5" thickBot="1">
      <c r="A40" s="2"/>
      <c r="B40" s="7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3:8" ht="13.5" thickBot="1">
      <c r="C41" t="s">
        <v>1</v>
      </c>
      <c r="E41" s="3">
        <f>E4-E6</f>
        <v>28</v>
      </c>
      <c r="H41" t="s">
        <v>3</v>
      </c>
    </row>
    <row r="42" ht="13.5" thickBot="1"/>
    <row r="43" spans="3:5" ht="13.5" thickBot="1">
      <c r="C43" t="s">
        <v>39</v>
      </c>
      <c r="E43" s="1">
        <f>I95</f>
        <v>26</v>
      </c>
    </row>
    <row r="44" ht="13.5" thickBot="1"/>
    <row r="45" spans="3:8" ht="13.5" thickBot="1">
      <c r="C45" t="s">
        <v>40</v>
      </c>
      <c r="E45" s="1">
        <f>E6+E12</f>
        <v>4</v>
      </c>
      <c r="H45" t="s">
        <v>41</v>
      </c>
    </row>
    <row r="46" ht="13.5" thickBot="1">
      <c r="E46" s="2"/>
    </row>
    <row r="47" spans="3:8" ht="13.5" thickBot="1">
      <c r="C47" t="s">
        <v>42</v>
      </c>
      <c r="E47" s="1">
        <f>E8+E10+E14</f>
        <v>72</v>
      </c>
      <c r="H47" t="s">
        <v>43</v>
      </c>
    </row>
    <row r="48" ht="13.5" thickBot="1"/>
    <row r="49" spans="3:8" ht="13.5" thickBot="1">
      <c r="C49" t="s">
        <v>44</v>
      </c>
      <c r="E49" s="1">
        <f>(E16*E18)+(E20*E22)+(E24*E26)+(E28*E30)</f>
        <v>78</v>
      </c>
      <c r="H49" s="17" t="s">
        <v>45</v>
      </c>
    </row>
    <row r="50" ht="13.5" thickBot="1"/>
    <row r="51" spans="3:5" ht="13.5" thickBot="1">
      <c r="C51" t="s">
        <v>68</v>
      </c>
      <c r="E51" s="1">
        <f>E36*E38</f>
        <v>24</v>
      </c>
    </row>
    <row r="52" ht="13.5" thickBot="1">
      <c r="R52" s="35"/>
    </row>
    <row r="53" spans="3:8" ht="13.5" thickBot="1">
      <c r="C53" t="s">
        <v>46</v>
      </c>
      <c r="E53" s="1">
        <f>E43+E47+E49+E51</f>
        <v>200</v>
      </c>
      <c r="H53" t="s">
        <v>47</v>
      </c>
    </row>
    <row r="54" ht="13.5" thickBot="1">
      <c r="E54" s="2"/>
    </row>
    <row r="55" spans="3:8" ht="13.5" thickBot="1">
      <c r="C55" t="s">
        <v>5</v>
      </c>
      <c r="E55" s="26">
        <f>(E43+E16+E12+E8)/E4</f>
        <v>2.8</v>
      </c>
      <c r="H55" t="s">
        <v>25</v>
      </c>
    </row>
    <row r="56" ht="13.5" thickBot="1"/>
    <row r="57" spans="3:8" ht="13.5" thickBot="1">
      <c r="C57" t="s">
        <v>0</v>
      </c>
      <c r="E57" s="1">
        <f>E43+(2*E47)+(3*E49)+(4*E51)</f>
        <v>500</v>
      </c>
      <c r="H57" t="s">
        <v>48</v>
      </c>
    </row>
    <row r="58" ht="13.5" thickBot="1"/>
    <row r="59" spans="3:16" ht="13.5" thickBot="1">
      <c r="C59" t="s">
        <v>6</v>
      </c>
      <c r="E59" s="26">
        <f>E57/E53</f>
        <v>2.5</v>
      </c>
      <c r="H59" t="s">
        <v>4</v>
      </c>
      <c r="L59" s="8">
        <v>2</v>
      </c>
      <c r="M59" s="8">
        <v>3</v>
      </c>
      <c r="N59" s="8"/>
      <c r="O59" s="8"/>
      <c r="P59" s="8"/>
    </row>
    <row r="60" spans="2:21" s="2" customFormat="1" ht="12.75">
      <c r="B60" s="7"/>
      <c r="E60" s="18"/>
      <c r="I60" s="13" t="s">
        <v>64</v>
      </c>
      <c r="J60" s="13" t="s">
        <v>64</v>
      </c>
      <c r="K60" s="13"/>
      <c r="L60" s="13" t="s">
        <v>64</v>
      </c>
      <c r="M60" s="13" t="s">
        <v>64</v>
      </c>
      <c r="N60" s="13"/>
      <c r="O60" s="13" t="s">
        <v>118</v>
      </c>
      <c r="P60" s="13"/>
      <c r="Q60" s="13" t="s">
        <v>67</v>
      </c>
      <c r="R60" s="13"/>
      <c r="S60" s="13" t="s">
        <v>120</v>
      </c>
      <c r="T60" s="19" t="s">
        <v>121</v>
      </c>
      <c r="U60" s="12"/>
    </row>
    <row r="61" spans="9:21" ht="12.75">
      <c r="I61" s="8"/>
      <c r="J61" s="9" t="s">
        <v>7</v>
      </c>
      <c r="K61" s="29" t="s">
        <v>7</v>
      </c>
      <c r="L61" s="13" t="s">
        <v>7</v>
      </c>
      <c r="M61" s="13" t="s">
        <v>7</v>
      </c>
      <c r="N61" s="9" t="s">
        <v>30</v>
      </c>
      <c r="O61" s="13" t="s">
        <v>30</v>
      </c>
      <c r="P61" s="13" t="s">
        <v>30</v>
      </c>
      <c r="Q61" s="9" t="s">
        <v>30</v>
      </c>
      <c r="R61" s="9" t="s">
        <v>30</v>
      </c>
      <c r="S61" s="13" t="s">
        <v>30</v>
      </c>
      <c r="T61" s="9" t="s">
        <v>122</v>
      </c>
      <c r="U61" s="9"/>
    </row>
    <row r="62" spans="9:21" ht="12.75">
      <c r="I62" s="8" t="s">
        <v>8</v>
      </c>
      <c r="J62" s="9" t="s">
        <v>51</v>
      </c>
      <c r="K62" s="29" t="s">
        <v>88</v>
      </c>
      <c r="L62" s="13" t="s">
        <v>23</v>
      </c>
      <c r="M62" s="13" t="s">
        <v>24</v>
      </c>
      <c r="N62" s="9" t="s">
        <v>59</v>
      </c>
      <c r="O62" s="13" t="s">
        <v>37</v>
      </c>
      <c r="P62" s="13" t="s">
        <v>116</v>
      </c>
      <c r="Q62" s="9" t="s">
        <v>50</v>
      </c>
      <c r="R62" s="9" t="s">
        <v>114</v>
      </c>
      <c r="S62" s="13" t="s">
        <v>115</v>
      </c>
      <c r="T62" s="9" t="s">
        <v>123</v>
      </c>
      <c r="U62" s="9"/>
    </row>
    <row r="63" spans="9:21" ht="12.75">
      <c r="I63" s="8"/>
      <c r="J63" s="10"/>
      <c r="K63" s="32"/>
      <c r="L63" s="13"/>
      <c r="M63" s="13"/>
      <c r="N63" s="9"/>
      <c r="O63" s="13"/>
      <c r="P63" s="13"/>
      <c r="Q63" s="9"/>
      <c r="R63" s="9"/>
      <c r="S63" s="13"/>
      <c r="T63" s="9"/>
      <c r="U63" s="9"/>
    </row>
    <row r="64" spans="8:21" ht="12.75">
      <c r="H64" s="2">
        <v>1</v>
      </c>
      <c r="I64" s="27" t="s">
        <v>14</v>
      </c>
      <c r="J64" s="19" t="s">
        <v>90</v>
      </c>
      <c r="K64" s="33" t="s">
        <v>103</v>
      </c>
      <c r="L64" s="13">
        <v>0</v>
      </c>
      <c r="M64" s="13">
        <v>0</v>
      </c>
      <c r="N64" s="9">
        <v>0</v>
      </c>
      <c r="O64" s="13">
        <v>0</v>
      </c>
      <c r="P64" s="13">
        <v>0</v>
      </c>
      <c r="Q64" s="9">
        <v>0</v>
      </c>
      <c r="R64" s="9">
        <v>0</v>
      </c>
      <c r="S64" s="13">
        <v>0</v>
      </c>
      <c r="T64" s="25">
        <v>0</v>
      </c>
      <c r="U64" s="9"/>
    </row>
    <row r="65" spans="8:21" ht="12.75">
      <c r="H65" s="2">
        <v>2</v>
      </c>
      <c r="I65" s="13" t="s">
        <v>9</v>
      </c>
      <c r="J65" s="19" t="s">
        <v>91</v>
      </c>
      <c r="K65" s="30" t="s">
        <v>58</v>
      </c>
      <c r="L65" s="13">
        <v>1</v>
      </c>
      <c r="M65" s="13">
        <v>1</v>
      </c>
      <c r="N65" s="9">
        <v>1</v>
      </c>
      <c r="O65" s="13">
        <v>1</v>
      </c>
      <c r="P65" s="13">
        <v>1</v>
      </c>
      <c r="Q65" s="9">
        <v>1</v>
      </c>
      <c r="R65" s="9">
        <v>1</v>
      </c>
      <c r="S65" s="13">
        <v>1</v>
      </c>
      <c r="T65" s="25">
        <v>1</v>
      </c>
      <c r="U65" s="9"/>
    </row>
    <row r="66" spans="8:21" ht="12.75">
      <c r="H66" s="2">
        <v>3</v>
      </c>
      <c r="I66" s="13" t="s">
        <v>26</v>
      </c>
      <c r="J66" s="19" t="s">
        <v>92</v>
      </c>
      <c r="K66" s="31" t="s">
        <v>54</v>
      </c>
      <c r="L66" s="13">
        <v>2</v>
      </c>
      <c r="M66" s="13">
        <v>2</v>
      </c>
      <c r="N66" s="9">
        <v>2</v>
      </c>
      <c r="O66" s="13">
        <v>2</v>
      </c>
      <c r="P66" s="13">
        <v>2</v>
      </c>
      <c r="Q66" s="9">
        <v>2</v>
      </c>
      <c r="R66" s="9">
        <v>2</v>
      </c>
      <c r="S66" s="13">
        <v>2</v>
      </c>
      <c r="T66" s="25">
        <v>2</v>
      </c>
      <c r="U66" s="9"/>
    </row>
    <row r="67" spans="8:21" ht="12.75">
      <c r="H67" s="2">
        <v>4</v>
      </c>
      <c r="I67" s="8" t="s">
        <v>10</v>
      </c>
      <c r="J67" s="19" t="s">
        <v>93</v>
      </c>
      <c r="K67" s="29" t="s">
        <v>104</v>
      </c>
      <c r="L67" s="13">
        <v>3</v>
      </c>
      <c r="M67" s="13">
        <v>3</v>
      </c>
      <c r="N67" s="9">
        <v>3</v>
      </c>
      <c r="O67" s="13">
        <v>3</v>
      </c>
      <c r="P67" s="13">
        <v>3</v>
      </c>
      <c r="Q67" s="9">
        <v>3</v>
      </c>
      <c r="R67" s="9">
        <v>3</v>
      </c>
      <c r="S67" s="13">
        <v>3</v>
      </c>
      <c r="T67" s="25">
        <v>3</v>
      </c>
      <c r="U67" s="9"/>
    </row>
    <row r="68" spans="8:21" ht="12.75">
      <c r="H68" s="2">
        <v>5</v>
      </c>
      <c r="I68" s="13" t="s">
        <v>22</v>
      </c>
      <c r="J68" s="11" t="s">
        <v>94</v>
      </c>
      <c r="K68" s="29" t="s">
        <v>105</v>
      </c>
      <c r="L68" s="13">
        <v>4</v>
      </c>
      <c r="M68" s="13">
        <v>4</v>
      </c>
      <c r="N68" s="9">
        <v>4</v>
      </c>
      <c r="O68" s="13">
        <v>4</v>
      </c>
      <c r="P68" s="13">
        <v>4</v>
      </c>
      <c r="Q68" s="9">
        <v>4</v>
      </c>
      <c r="R68" s="9">
        <v>4</v>
      </c>
      <c r="S68" s="13">
        <v>4</v>
      </c>
      <c r="T68" s="25">
        <v>4</v>
      </c>
      <c r="U68" s="9"/>
    </row>
    <row r="69" spans="8:21" ht="12.75">
      <c r="H69" s="2">
        <v>6</v>
      </c>
      <c r="I69" s="28" t="s">
        <v>89</v>
      </c>
      <c r="J69" s="9" t="s">
        <v>52</v>
      </c>
      <c r="K69" s="29" t="s">
        <v>56</v>
      </c>
      <c r="L69" s="13">
        <v>5</v>
      </c>
      <c r="M69" s="13">
        <v>5</v>
      </c>
      <c r="N69" s="9">
        <v>5</v>
      </c>
      <c r="O69" s="13">
        <v>5</v>
      </c>
      <c r="P69" s="13">
        <v>5</v>
      </c>
      <c r="Q69" s="9">
        <v>5</v>
      </c>
      <c r="R69" s="9">
        <v>5</v>
      </c>
      <c r="S69" s="13">
        <v>5</v>
      </c>
      <c r="T69" s="25">
        <v>5</v>
      </c>
      <c r="U69" s="9"/>
    </row>
    <row r="70" spans="8:21" ht="12.75">
      <c r="H70" s="2">
        <v>7</v>
      </c>
      <c r="I70" s="8" t="s">
        <v>11</v>
      </c>
      <c r="J70" s="9" t="s">
        <v>71</v>
      </c>
      <c r="K70" s="31" t="s">
        <v>106</v>
      </c>
      <c r="L70" s="13">
        <v>6</v>
      </c>
      <c r="M70" s="13">
        <v>6</v>
      </c>
      <c r="N70" s="9">
        <v>6</v>
      </c>
      <c r="O70" s="13">
        <v>6</v>
      </c>
      <c r="P70" s="13">
        <v>6</v>
      </c>
      <c r="Q70" s="9">
        <v>6</v>
      </c>
      <c r="R70" s="9"/>
      <c r="S70" s="13"/>
      <c r="T70" s="9"/>
      <c r="U70" s="9"/>
    </row>
    <row r="71" spans="8:21" ht="12.75">
      <c r="H71">
        <v>8</v>
      </c>
      <c r="I71" s="8" t="s">
        <v>12</v>
      </c>
      <c r="J71" s="9" t="s">
        <v>53</v>
      </c>
      <c r="K71" s="31" t="s">
        <v>107</v>
      </c>
      <c r="L71" s="13">
        <v>7</v>
      </c>
      <c r="M71" s="13">
        <v>7</v>
      </c>
      <c r="N71" s="9">
        <v>7</v>
      </c>
      <c r="O71" s="13">
        <v>7</v>
      </c>
      <c r="P71" s="13">
        <v>7</v>
      </c>
      <c r="Q71" s="9">
        <v>7</v>
      </c>
      <c r="R71" s="9"/>
      <c r="S71" s="13"/>
      <c r="T71" s="9"/>
      <c r="U71" s="9"/>
    </row>
    <row r="72" spans="8:21" ht="12.75">
      <c r="H72">
        <v>9</v>
      </c>
      <c r="I72" s="8" t="s">
        <v>13</v>
      </c>
      <c r="J72" s="19" t="s">
        <v>95</v>
      </c>
      <c r="K72" s="31" t="s">
        <v>72</v>
      </c>
      <c r="L72" s="13">
        <v>8</v>
      </c>
      <c r="M72" s="13">
        <v>8</v>
      </c>
      <c r="N72" s="9">
        <v>8</v>
      </c>
      <c r="O72" s="13">
        <v>8</v>
      </c>
      <c r="P72" s="13">
        <v>8</v>
      </c>
      <c r="Q72" s="9">
        <v>8</v>
      </c>
      <c r="R72" s="9"/>
      <c r="S72" s="13"/>
      <c r="T72" s="9"/>
      <c r="U72" s="9"/>
    </row>
    <row r="73" spans="8:21" ht="12.75">
      <c r="H73">
        <v>10</v>
      </c>
      <c r="I73" s="8" t="s">
        <v>15</v>
      </c>
      <c r="J73" s="19" t="s">
        <v>79</v>
      </c>
      <c r="K73" s="29" t="s">
        <v>56</v>
      </c>
      <c r="L73" s="13"/>
      <c r="M73" s="28" t="s">
        <v>89</v>
      </c>
      <c r="N73" s="9">
        <v>9</v>
      </c>
      <c r="O73" s="13">
        <v>9</v>
      </c>
      <c r="P73" s="13">
        <v>9</v>
      </c>
      <c r="Q73" s="9"/>
      <c r="R73" s="9"/>
      <c r="S73" s="13"/>
      <c r="T73" s="9"/>
      <c r="U73" s="9"/>
    </row>
    <row r="74" spans="8:21" ht="12.75">
      <c r="H74">
        <v>11</v>
      </c>
      <c r="I74" s="12" t="s">
        <v>16</v>
      </c>
      <c r="J74" s="9" t="s">
        <v>73</v>
      </c>
      <c r="K74" s="29" t="s">
        <v>57</v>
      </c>
      <c r="L74" s="13"/>
      <c r="M74" s="13"/>
      <c r="N74" s="9"/>
      <c r="O74" s="13"/>
      <c r="P74" s="13"/>
      <c r="Q74" s="9"/>
      <c r="R74" s="9"/>
      <c r="S74" s="13"/>
      <c r="T74" s="9"/>
      <c r="U74" s="9"/>
    </row>
    <row r="75" spans="8:21" ht="12.75">
      <c r="H75">
        <v>12</v>
      </c>
      <c r="I75" s="8">
        <v>7</v>
      </c>
      <c r="J75" s="9" t="s">
        <v>74</v>
      </c>
      <c r="K75" s="29" t="s">
        <v>55</v>
      </c>
      <c r="L75" s="13"/>
      <c r="M75" s="13"/>
      <c r="N75" s="9"/>
      <c r="O75" s="13"/>
      <c r="P75" s="13"/>
      <c r="Q75" s="9"/>
      <c r="R75" s="9"/>
      <c r="S75" s="13"/>
      <c r="T75" s="9"/>
      <c r="U75" s="9"/>
    </row>
    <row r="76" spans="8:21" ht="12.75">
      <c r="H76">
        <v>13</v>
      </c>
      <c r="I76" s="8">
        <v>8</v>
      </c>
      <c r="J76" s="19" t="s">
        <v>75</v>
      </c>
      <c r="K76" s="31" t="s">
        <v>83</v>
      </c>
      <c r="L76" s="13"/>
      <c r="M76" s="13"/>
      <c r="N76" s="9"/>
      <c r="O76" s="13"/>
      <c r="P76" s="13"/>
      <c r="Q76" s="9"/>
      <c r="R76" s="9"/>
      <c r="S76" s="13"/>
      <c r="T76" s="9"/>
      <c r="U76" s="9"/>
    </row>
    <row r="77" spans="8:21" ht="12.75">
      <c r="H77">
        <v>14</v>
      </c>
      <c r="I77" s="8">
        <v>9</v>
      </c>
      <c r="J77" s="19" t="s">
        <v>80</v>
      </c>
      <c r="K77" s="29" t="s">
        <v>96</v>
      </c>
      <c r="L77" s="13"/>
      <c r="M77" s="13"/>
      <c r="N77" s="9"/>
      <c r="O77" s="13"/>
      <c r="P77" s="13"/>
      <c r="Q77" s="9"/>
      <c r="R77" s="9"/>
      <c r="S77" s="13"/>
      <c r="T77" s="9"/>
      <c r="U77" s="9"/>
    </row>
    <row r="78" spans="8:21" ht="12.75">
      <c r="H78">
        <v>15</v>
      </c>
      <c r="I78" s="8" t="s">
        <v>17</v>
      </c>
      <c r="J78" s="9" t="s">
        <v>27</v>
      </c>
      <c r="K78" s="29" t="s">
        <v>76</v>
      </c>
      <c r="L78" s="13"/>
      <c r="M78" s="13"/>
      <c r="N78" s="9"/>
      <c r="O78" s="13"/>
      <c r="P78" s="13"/>
      <c r="Q78" s="9"/>
      <c r="R78" s="9"/>
      <c r="S78" s="13"/>
      <c r="T78" s="9"/>
      <c r="U78" s="9"/>
    </row>
    <row r="79" spans="8:21" ht="12.75">
      <c r="H79">
        <v>16</v>
      </c>
      <c r="I79" s="8">
        <v>4</v>
      </c>
      <c r="J79" s="19" t="s">
        <v>82</v>
      </c>
      <c r="K79" s="29" t="s">
        <v>77</v>
      </c>
      <c r="L79" s="13"/>
      <c r="M79" s="13"/>
      <c r="N79" s="9"/>
      <c r="O79" s="13"/>
      <c r="P79" s="13"/>
      <c r="Q79" s="9"/>
      <c r="R79" s="9"/>
      <c r="S79" s="13"/>
      <c r="T79" s="9"/>
      <c r="U79" s="9"/>
    </row>
    <row r="80" spans="8:21" ht="12.75">
      <c r="H80">
        <v>17</v>
      </c>
      <c r="I80" s="8">
        <v>5</v>
      </c>
      <c r="J80" s="19" t="s">
        <v>97</v>
      </c>
      <c r="K80" s="31" t="s">
        <v>84</v>
      </c>
      <c r="L80" s="13"/>
      <c r="M80" s="13"/>
      <c r="N80" s="9"/>
      <c r="O80" s="13"/>
      <c r="P80" s="13"/>
      <c r="Q80" s="9"/>
      <c r="R80" s="9"/>
      <c r="S80" s="13"/>
      <c r="T80" s="9"/>
      <c r="U80" s="9"/>
    </row>
    <row r="81" spans="8:21" ht="12.75">
      <c r="H81">
        <v>18</v>
      </c>
      <c r="I81" s="8">
        <v>6</v>
      </c>
      <c r="J81" s="19" t="s">
        <v>81</v>
      </c>
      <c r="K81" s="29" t="s">
        <v>28</v>
      </c>
      <c r="L81" s="13"/>
      <c r="M81" s="13"/>
      <c r="N81" s="9"/>
      <c r="O81" s="13"/>
      <c r="P81" s="13"/>
      <c r="Q81" s="9"/>
      <c r="R81" s="9"/>
      <c r="S81" s="13"/>
      <c r="T81" s="9"/>
      <c r="U81" s="9"/>
    </row>
    <row r="82" spans="8:21" ht="12.75">
      <c r="H82">
        <v>19</v>
      </c>
      <c r="I82" s="8" t="s">
        <v>18</v>
      </c>
      <c r="J82" s="19" t="s">
        <v>98</v>
      </c>
      <c r="K82" s="31" t="s">
        <v>78</v>
      </c>
      <c r="L82" s="13"/>
      <c r="M82" s="13"/>
      <c r="N82" s="9"/>
      <c r="O82" s="13"/>
      <c r="P82" s="13"/>
      <c r="Q82" s="9"/>
      <c r="R82" s="9"/>
      <c r="S82" s="13"/>
      <c r="T82" s="9"/>
      <c r="U82" s="9"/>
    </row>
    <row r="83" spans="8:21" ht="12.75">
      <c r="H83">
        <v>20</v>
      </c>
      <c r="I83" s="13">
        <v>1</v>
      </c>
      <c r="J83" s="19" t="s">
        <v>99</v>
      </c>
      <c r="K83" s="31" t="s">
        <v>108</v>
      </c>
      <c r="L83" s="13"/>
      <c r="M83" s="13"/>
      <c r="N83" s="9"/>
      <c r="O83" s="13"/>
      <c r="P83" s="13"/>
      <c r="Q83" s="9"/>
      <c r="R83" s="9"/>
      <c r="S83" s="13"/>
      <c r="T83" s="9"/>
      <c r="U83" s="9"/>
    </row>
    <row r="84" spans="8:21" ht="12.75">
      <c r="H84">
        <v>21</v>
      </c>
      <c r="I84" s="8">
        <v>2</v>
      </c>
      <c r="J84" s="19" t="s">
        <v>100</v>
      </c>
      <c r="K84" s="31" t="s">
        <v>85</v>
      </c>
      <c r="L84" s="13"/>
      <c r="M84" s="13"/>
      <c r="N84" s="9"/>
      <c r="O84" s="13"/>
      <c r="P84" s="13"/>
      <c r="Q84" s="9"/>
      <c r="R84" s="9"/>
      <c r="S84" s="13"/>
      <c r="T84" s="9"/>
      <c r="U84" s="9"/>
    </row>
    <row r="85" spans="8:21" ht="12.75">
      <c r="H85">
        <v>22</v>
      </c>
      <c r="I85" s="13">
        <v>3</v>
      </c>
      <c r="J85" s="19" t="s">
        <v>101</v>
      </c>
      <c r="K85" s="31" t="s">
        <v>109</v>
      </c>
      <c r="L85" s="13"/>
      <c r="M85" s="13"/>
      <c r="N85" s="9"/>
      <c r="O85" s="13"/>
      <c r="P85" s="13"/>
      <c r="Q85" s="9"/>
      <c r="R85" s="9"/>
      <c r="S85" s="13"/>
      <c r="T85" s="9"/>
      <c r="U85" s="9"/>
    </row>
    <row r="86" spans="8:21" ht="12.75">
      <c r="H86">
        <v>23</v>
      </c>
      <c r="I86" s="8" t="s">
        <v>19</v>
      </c>
      <c r="J86" s="19" t="s">
        <v>69</v>
      </c>
      <c r="K86" s="31" t="s">
        <v>110</v>
      </c>
      <c r="L86" s="13"/>
      <c r="M86" s="13"/>
      <c r="N86" s="9"/>
      <c r="O86" s="13"/>
      <c r="P86" s="13"/>
      <c r="Q86" s="9"/>
      <c r="R86" s="9"/>
      <c r="S86" s="13"/>
      <c r="T86" s="9"/>
      <c r="U86" s="9"/>
    </row>
    <row r="87" spans="8:21" ht="12.75">
      <c r="H87">
        <v>24</v>
      </c>
      <c r="I87" s="13">
        <v>0</v>
      </c>
      <c r="J87" s="19" t="s">
        <v>70</v>
      </c>
      <c r="K87" s="31" t="s">
        <v>111</v>
      </c>
      <c r="L87" s="13"/>
      <c r="M87" s="13"/>
      <c r="N87" s="9"/>
      <c r="O87" s="13"/>
      <c r="P87" s="13"/>
      <c r="Q87" s="9"/>
      <c r="R87" s="9"/>
      <c r="S87" s="13"/>
      <c r="T87" s="9"/>
      <c r="U87" s="9"/>
    </row>
    <row r="88" spans="8:21" ht="12.75">
      <c r="H88">
        <v>25</v>
      </c>
      <c r="I88" s="8" t="s">
        <v>20</v>
      </c>
      <c r="J88" s="19" t="s">
        <v>102</v>
      </c>
      <c r="K88" s="31" t="s">
        <v>112</v>
      </c>
      <c r="L88" s="13"/>
      <c r="M88" s="13"/>
      <c r="N88" s="9"/>
      <c r="O88" s="13"/>
      <c r="P88" s="13"/>
      <c r="Q88" s="9"/>
      <c r="R88" s="9"/>
      <c r="S88" s="13"/>
      <c r="T88" s="9"/>
      <c r="U88" s="9"/>
    </row>
    <row r="89" spans="8:21" ht="12.75">
      <c r="H89">
        <v>26</v>
      </c>
      <c r="I89" s="13" t="s">
        <v>49</v>
      </c>
      <c r="J89" s="10"/>
      <c r="K89" s="29" t="s">
        <v>21</v>
      </c>
      <c r="L89" s="13"/>
      <c r="M89" s="13"/>
      <c r="N89" s="9"/>
      <c r="O89" s="13"/>
      <c r="P89" s="13"/>
      <c r="Q89" s="9"/>
      <c r="R89" s="9"/>
      <c r="S89" s="13"/>
      <c r="T89" s="9"/>
      <c r="U89" s="9"/>
    </row>
    <row r="90" spans="8:21" ht="12.75">
      <c r="H90">
        <v>27</v>
      </c>
      <c r="J90" s="10"/>
      <c r="K90" s="29" t="s">
        <v>29</v>
      </c>
      <c r="L90" s="13"/>
      <c r="M90" s="13"/>
      <c r="N90" s="9"/>
      <c r="O90" s="13"/>
      <c r="P90" s="13"/>
      <c r="Q90" s="9"/>
      <c r="R90" s="9"/>
      <c r="S90" s="13"/>
      <c r="T90" s="9"/>
      <c r="U90" s="9"/>
    </row>
    <row r="91" spans="8:21" ht="12.75">
      <c r="H91">
        <v>28</v>
      </c>
      <c r="I91" s="8"/>
      <c r="J91" s="10"/>
      <c r="K91" s="34" t="s">
        <v>113</v>
      </c>
      <c r="L91" s="13"/>
      <c r="M91" s="13"/>
      <c r="N91" s="9"/>
      <c r="O91" s="13"/>
      <c r="P91" s="13"/>
      <c r="Q91" s="9"/>
      <c r="R91" s="9"/>
      <c r="S91" s="13"/>
      <c r="T91" s="9"/>
      <c r="U91" s="9"/>
    </row>
    <row r="92" spans="8:21" ht="12.75">
      <c r="H92">
        <v>29</v>
      </c>
      <c r="I92" s="8"/>
      <c r="J92" s="10"/>
      <c r="K92" s="32"/>
      <c r="L92" s="13"/>
      <c r="M92" s="13"/>
      <c r="N92" s="9"/>
      <c r="O92" s="13"/>
      <c r="P92" s="13"/>
      <c r="Q92" s="9"/>
      <c r="R92" s="9"/>
      <c r="S92" s="13"/>
      <c r="T92" s="9"/>
      <c r="U92" s="9"/>
    </row>
    <row r="93" spans="8:21" ht="12.75">
      <c r="H93">
        <v>30</v>
      </c>
      <c r="I93" s="8"/>
      <c r="J93" s="10"/>
      <c r="K93" s="32"/>
      <c r="L93" s="13"/>
      <c r="M93" s="13"/>
      <c r="N93" s="9"/>
      <c r="O93" s="13"/>
      <c r="P93" s="13"/>
      <c r="Q93" s="9"/>
      <c r="R93" s="9"/>
      <c r="S93" s="13"/>
      <c r="T93" s="9"/>
      <c r="U93" s="9"/>
    </row>
    <row r="94" spans="9:21" ht="12.75">
      <c r="I94" s="8"/>
      <c r="J94" s="9"/>
      <c r="K94" s="32"/>
      <c r="L94" s="13"/>
      <c r="M94" s="13"/>
      <c r="N94" s="9"/>
      <c r="O94" s="13"/>
      <c r="P94" s="13"/>
      <c r="Q94" s="9"/>
      <c r="R94" s="9"/>
      <c r="S94" s="13"/>
      <c r="T94" s="9"/>
      <c r="U94" s="10"/>
    </row>
    <row r="95" spans="9:21" ht="12.75">
      <c r="I95" s="8">
        <v>26</v>
      </c>
      <c r="J95" s="9">
        <v>25</v>
      </c>
      <c r="K95" s="29">
        <v>28</v>
      </c>
      <c r="L95" s="13">
        <v>9</v>
      </c>
      <c r="M95" s="13">
        <v>10</v>
      </c>
      <c r="N95" s="9">
        <v>10</v>
      </c>
      <c r="O95" s="13">
        <v>10</v>
      </c>
      <c r="P95" s="13">
        <v>10</v>
      </c>
      <c r="Q95" s="9">
        <v>36</v>
      </c>
      <c r="R95" s="9">
        <v>6</v>
      </c>
      <c r="S95" s="13">
        <v>6</v>
      </c>
      <c r="T95" s="9">
        <v>24</v>
      </c>
      <c r="U95" s="9">
        <f>SUM(I95:T95)</f>
        <v>200</v>
      </c>
    </row>
    <row r="96" spans="9:21" ht="12.75">
      <c r="I96" s="8"/>
      <c r="J96" s="9"/>
      <c r="K96" s="29"/>
      <c r="L96" s="13"/>
      <c r="M96" s="13"/>
      <c r="N96" s="9"/>
      <c r="O96" s="13"/>
      <c r="P96" s="13"/>
      <c r="Q96" s="9"/>
      <c r="R96" s="9"/>
      <c r="S96" s="13"/>
      <c r="T96" s="9"/>
      <c r="U96" s="9"/>
    </row>
    <row r="97" spans="9:21" ht="12.75">
      <c r="I97" s="8">
        <f>I95</f>
        <v>26</v>
      </c>
      <c r="J97" s="9"/>
      <c r="K97" s="29">
        <f>SUM(J95:K95)</f>
        <v>53</v>
      </c>
      <c r="L97" s="13"/>
      <c r="M97" s="13">
        <f>SUM(L95:M95)</f>
        <v>19</v>
      </c>
      <c r="N97" s="9"/>
      <c r="O97" s="13"/>
      <c r="P97" s="13">
        <f>SUM(N95:P95)</f>
        <v>30</v>
      </c>
      <c r="Q97" s="9">
        <f>SUM(Q95:Q95)</f>
        <v>36</v>
      </c>
      <c r="R97" s="9"/>
      <c r="S97" s="13">
        <f>SUM(R95:S95)</f>
        <v>12</v>
      </c>
      <c r="T97" s="9">
        <f>T95</f>
        <v>24</v>
      </c>
      <c r="U97" s="9"/>
    </row>
    <row r="98" spans="9:21" ht="12.75">
      <c r="I98" s="8"/>
      <c r="J98" s="9"/>
      <c r="K98" s="29"/>
      <c r="L98" s="13"/>
      <c r="M98" s="13"/>
      <c r="N98" s="9"/>
      <c r="O98" s="13"/>
      <c r="P98" s="13"/>
      <c r="Q98" s="9"/>
      <c r="R98" s="9"/>
      <c r="S98" s="13"/>
      <c r="T98" s="9"/>
      <c r="U98" s="9"/>
    </row>
    <row r="99" spans="9:21" ht="12.75">
      <c r="I99" s="8">
        <f>I97</f>
        <v>26</v>
      </c>
      <c r="J99" s="9"/>
      <c r="K99" s="29">
        <f>2*K97</f>
        <v>106</v>
      </c>
      <c r="L99" s="13"/>
      <c r="M99" s="13">
        <f>2*M97</f>
        <v>38</v>
      </c>
      <c r="N99" s="9"/>
      <c r="O99" s="13"/>
      <c r="P99" s="13">
        <f>3*P97</f>
        <v>90</v>
      </c>
      <c r="Q99" s="9">
        <f>3*Q97</f>
        <v>108</v>
      </c>
      <c r="R99" s="9"/>
      <c r="S99" s="13">
        <f>3*S97</f>
        <v>36</v>
      </c>
      <c r="T99" s="9">
        <f>4*T97</f>
        <v>96</v>
      </c>
      <c r="U99" s="9">
        <f>SUM(I99:T99)</f>
        <v>500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2007-12-27T16:36:51Z</dcterms:modified>
  <cp:category/>
  <cp:version/>
  <cp:contentType/>
  <cp:contentStatus/>
</cp:coreProperties>
</file>